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Прейск РБ" sheetId="5" r:id="rId1"/>
    <sheet name="Лист2" sheetId="8" r:id="rId2"/>
  </sheets>
  <calcPr calcId="162913"/>
</workbook>
</file>

<file path=xl/calcChain.xml><?xml version="1.0" encoding="utf-8"?>
<calcChain xmlns="http://schemas.openxmlformats.org/spreadsheetml/2006/main">
  <c r="C178" i="5" l="1"/>
  <c r="G108" i="5" l="1"/>
  <c r="H95" i="5" l="1"/>
  <c r="F144" i="5" l="1"/>
  <c r="C144" i="5"/>
  <c r="E185" i="5" l="1"/>
  <c r="C185" i="5"/>
  <c r="G184" i="5"/>
  <c r="G183" i="5"/>
  <c r="G182" i="5"/>
  <c r="G181" i="5"/>
  <c r="G180" i="5"/>
  <c r="E178" i="5"/>
  <c r="G177" i="5"/>
  <c r="G176" i="5"/>
  <c r="E175" i="5"/>
  <c r="C175" i="5"/>
  <c r="G174" i="5"/>
  <c r="G173" i="5"/>
  <c r="G172" i="5"/>
  <c r="E164" i="5"/>
  <c r="C164" i="5"/>
  <c r="G163" i="5"/>
  <c r="G162" i="5"/>
  <c r="G161" i="5"/>
  <c r="G160" i="5"/>
  <c r="G159" i="5"/>
  <c r="E157" i="5"/>
  <c r="C157" i="5"/>
  <c r="G156" i="5"/>
  <c r="E155" i="5"/>
  <c r="C155" i="5"/>
  <c r="G154" i="5"/>
  <c r="E153" i="5"/>
  <c r="C153" i="5"/>
  <c r="G152" i="5"/>
  <c r="E151" i="5"/>
  <c r="C151" i="5"/>
  <c r="G150" i="5"/>
  <c r="G149" i="5"/>
  <c r="E148" i="5"/>
  <c r="C148" i="5"/>
  <c r="G147" i="5"/>
  <c r="G146" i="5"/>
  <c r="H143" i="5"/>
  <c r="H142" i="5"/>
  <c r="F141" i="5"/>
  <c r="C141" i="5"/>
  <c r="H140" i="5"/>
  <c r="H139" i="5"/>
  <c r="F138" i="5"/>
  <c r="C138" i="5"/>
  <c r="H137" i="5"/>
  <c r="H136" i="5"/>
  <c r="H135" i="5"/>
  <c r="E133" i="5"/>
  <c r="C133" i="5"/>
  <c r="G132" i="5"/>
  <c r="G131" i="5"/>
  <c r="G130" i="5"/>
  <c r="G129" i="5"/>
  <c r="G128" i="5"/>
  <c r="G126" i="5"/>
  <c r="G124" i="5"/>
  <c r="G123" i="5"/>
  <c r="E122" i="5"/>
  <c r="C122" i="5"/>
  <c r="G120" i="5"/>
  <c r="G118" i="5"/>
  <c r="G117" i="5"/>
  <c r="G116" i="5"/>
  <c r="F115" i="5"/>
  <c r="C115" i="5"/>
  <c r="H114" i="5"/>
  <c r="H113" i="5"/>
  <c r="H112" i="5"/>
  <c r="H111" i="5"/>
  <c r="G109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4" i="5"/>
  <c r="H93" i="5"/>
  <c r="F92" i="5"/>
  <c r="C92" i="5"/>
  <c r="H91" i="5"/>
  <c r="H90" i="5"/>
  <c r="H89" i="5"/>
  <c r="H88" i="5"/>
  <c r="H87" i="5"/>
  <c r="E85" i="5"/>
  <c r="C85" i="5"/>
  <c r="G84" i="5"/>
  <c r="G83" i="5"/>
  <c r="G82" i="5"/>
  <c r="G81" i="5"/>
  <c r="G80" i="5"/>
  <c r="G79" i="5"/>
  <c r="F77" i="5"/>
  <c r="C77" i="5"/>
  <c r="H76" i="5"/>
  <c r="H75" i="5"/>
  <c r="H73" i="5"/>
  <c r="F72" i="5"/>
  <c r="C72" i="5"/>
  <c r="H71" i="5"/>
  <c r="H70" i="5"/>
  <c r="H69" i="5"/>
  <c r="H68" i="5"/>
  <c r="H67" i="5"/>
  <c r="F65" i="5"/>
  <c r="C65" i="5"/>
  <c r="H64" i="5"/>
  <c r="H63" i="5"/>
  <c r="F61" i="5"/>
  <c r="C61" i="5"/>
  <c r="H60" i="5"/>
  <c r="H59" i="5"/>
  <c r="H58" i="5"/>
  <c r="F55" i="5"/>
  <c r="C55" i="5"/>
  <c r="H54" i="5"/>
  <c r="F53" i="5"/>
  <c r="C53" i="5"/>
  <c r="H52" i="5"/>
  <c r="H51" i="5"/>
  <c r="H50" i="5"/>
  <c r="H49" i="5"/>
  <c r="H48" i="5"/>
  <c r="H47" i="5"/>
  <c r="H46" i="5"/>
  <c r="H45" i="5"/>
  <c r="H44" i="5"/>
  <c r="H43" i="5"/>
  <c r="F40" i="5"/>
  <c r="C40" i="5"/>
  <c r="H39" i="5"/>
  <c r="F38" i="5"/>
  <c r="C38" i="5"/>
  <c r="H37" i="5"/>
  <c r="H36" i="5"/>
  <c r="H35" i="5"/>
  <c r="H34" i="5"/>
  <c r="H33" i="5"/>
  <c r="H32" i="5"/>
  <c r="F30" i="5"/>
  <c r="C30" i="5"/>
  <c r="H29" i="5"/>
  <c r="F28" i="5"/>
  <c r="C28" i="5"/>
  <c r="H27" i="5"/>
  <c r="H26" i="5"/>
  <c r="H25" i="5"/>
  <c r="H24" i="5"/>
  <c r="H23" i="5"/>
  <c r="H22" i="5"/>
  <c r="F20" i="5"/>
  <c r="C20" i="5"/>
  <c r="H19" i="5"/>
  <c r="F18" i="5"/>
  <c r="C18" i="5"/>
  <c r="H17" i="5"/>
  <c r="H16" i="5"/>
  <c r="H15" i="5"/>
  <c r="H14" i="5"/>
  <c r="H13" i="5"/>
  <c r="H12" i="5"/>
  <c r="C170" i="5" l="1"/>
  <c r="G170" i="5" s="1"/>
  <c r="C168" i="5"/>
  <c r="G168" i="5" s="1"/>
  <c r="H77" i="5"/>
  <c r="H141" i="5"/>
  <c r="H144" i="5"/>
  <c r="G148" i="5"/>
  <c r="G151" i="5"/>
  <c r="G155" i="5"/>
  <c r="H65" i="5"/>
  <c r="G178" i="5"/>
  <c r="G185" i="5"/>
  <c r="G175" i="5"/>
  <c r="C166" i="5"/>
  <c r="G166" i="5" s="1"/>
  <c r="H115" i="5"/>
  <c r="G85" i="5"/>
  <c r="H72" i="5"/>
  <c r="H55" i="5"/>
  <c r="H30" i="5"/>
  <c r="H138" i="5"/>
  <c r="G122" i="5"/>
  <c r="H40" i="5"/>
  <c r="G153" i="5"/>
  <c r="H20" i="5"/>
  <c r="H92" i="5"/>
  <c r="H61" i="5"/>
  <c r="G133" i="5"/>
  <c r="G157" i="5"/>
  <c r="G164" i="5"/>
  <c r="H18" i="5"/>
  <c r="H38" i="5"/>
  <c r="H28" i="5"/>
  <c r="H53" i="5"/>
</calcChain>
</file>

<file path=xl/sharedStrings.xml><?xml version="1.0" encoding="utf-8"?>
<sst xmlns="http://schemas.openxmlformats.org/spreadsheetml/2006/main" count="308" uniqueCount="191">
  <si>
    <t>№ п/п</t>
  </si>
  <si>
    <t>Наименование платной медицинской услуги</t>
  </si>
  <si>
    <t>ИТОГО</t>
  </si>
  <si>
    <t>Экономист</t>
  </si>
  <si>
    <t>Ж.М.Рябова</t>
  </si>
  <si>
    <t>1.2</t>
  </si>
  <si>
    <t>Прием и регистрация проб</t>
  </si>
  <si>
    <t>2.1.10</t>
  </si>
  <si>
    <t>Подсчет количества форменных элементов методом Нечипоренко</t>
  </si>
  <si>
    <t>3.1.2.2</t>
  </si>
  <si>
    <t>Итого</t>
  </si>
  <si>
    <t>Проведение исследований с помощью многоканальных биохимических анализаторов средней производительности (характеристика прогонной мощности- от 100 до 300 исследований в час) с неавтоматизированной регистрацией результатов исследований</t>
  </si>
  <si>
    <t>Определение общего белка</t>
  </si>
  <si>
    <t>Определение альбумина</t>
  </si>
  <si>
    <t>Определение мочевины</t>
  </si>
  <si>
    <t>Определение креатинина</t>
  </si>
  <si>
    <t>5.1.1.3.2.1.6</t>
  </si>
  <si>
    <t>Определение общего холестерина</t>
  </si>
  <si>
    <t>5.1.1.3.2.1.7</t>
  </si>
  <si>
    <t>Определение общего билирубина</t>
  </si>
  <si>
    <t>5.1.1.3.2.1.8</t>
  </si>
  <si>
    <t>Определение прямого билирубина</t>
  </si>
  <si>
    <t>5.1.1.3.2.1.9</t>
  </si>
  <si>
    <t>Определение активности альфа-амилазы</t>
  </si>
  <si>
    <t>5.1.1.3.2.1.12</t>
  </si>
  <si>
    <t>Определение активности лактатдегидрогеназы (ЛДГ)</t>
  </si>
  <si>
    <t>5.1.1.3.2.1.13</t>
  </si>
  <si>
    <t>5.1.1.3.2.1.10</t>
  </si>
  <si>
    <t>Определение активности аспартатаминотрансферазы (АсАТ)</t>
  </si>
  <si>
    <t>5.1.1.3.2.1.11</t>
  </si>
  <si>
    <t>Определение активности аланинаминотрансферазы (АлАТ)</t>
  </si>
  <si>
    <t>5.1.1.3.2.1.14</t>
  </si>
  <si>
    <t>7.19.1</t>
  </si>
  <si>
    <t>Определение С-реактивного белка</t>
  </si>
  <si>
    <t>5.1.1.3.2.1.5</t>
  </si>
  <si>
    <t>Определение глюкозы</t>
  </si>
  <si>
    <t>7.24.1</t>
  </si>
  <si>
    <t>8.1.4.2.1</t>
  </si>
  <si>
    <t>8.1.20.2</t>
  </si>
  <si>
    <t>Приготовление, окраска и микроскопирование препаратов биологического материала: по Граму</t>
  </si>
  <si>
    <t>8.1.22.1</t>
  </si>
  <si>
    <t>8.2.2.2</t>
  </si>
  <si>
    <t>8.2.4.1.1</t>
  </si>
  <si>
    <t>8.2.4.1.2</t>
  </si>
  <si>
    <t>8.2.4.1.3</t>
  </si>
  <si>
    <t>8.2.5.1</t>
  </si>
  <si>
    <t>8.2.5.3</t>
  </si>
  <si>
    <t>8.2.5.4</t>
  </si>
  <si>
    <t>Приложение № 1</t>
  </si>
  <si>
    <t>к приказу УЗ  "МОПТД"</t>
  </si>
  <si>
    <t>ПРЕЙСКУРАНТ № 3</t>
  </si>
  <si>
    <t>Стоимость лекарственных средств и расходных материалов без НДС, руб.</t>
  </si>
  <si>
    <t>в том числе НДС, руб.</t>
  </si>
  <si>
    <t>Тариф за услугу без НДС, руб.</t>
  </si>
  <si>
    <t>Итого стоимость за услугу, руб.</t>
  </si>
  <si>
    <t>единичное</t>
  </si>
  <si>
    <t>каждое последующее</t>
  </si>
  <si>
    <t>Общий анализ крови на анализаторе Sysmex XS - 1000I (капиллярная кровь)</t>
  </si>
  <si>
    <t>1.4.2</t>
  </si>
  <si>
    <r>
      <t>Взятие крови из пальца для всего спектра гематологических исследований в понятии</t>
    </r>
    <r>
      <rPr>
        <b/>
        <sz val="9"/>
        <color theme="1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>"Общий анализ крови"</t>
    </r>
  </si>
  <si>
    <t>3.1.1.1</t>
  </si>
  <si>
    <t>Приготовление препарата периферической крови для цитоморфологического исследования (изготовление мазков крови, фиксация, окраска): ручным методом</t>
  </si>
  <si>
    <t>3.1.12.1</t>
  </si>
  <si>
    <t>Определение скорости оседания эритроцитов неавтоматизированным методом</t>
  </si>
  <si>
    <t>3.1.2.1</t>
  </si>
  <si>
    <r>
      <t xml:space="preserve">Микроскопический (морфологический)анализ клеток в препарате периферической крови с описанием форменных элементов (визуальное микроскопическое исследование): </t>
    </r>
    <r>
      <rPr>
        <b/>
        <sz val="9"/>
        <color theme="1"/>
        <rFont val="Times New Roman"/>
        <family val="1"/>
        <charset val="204"/>
      </rPr>
      <t>без патологии</t>
    </r>
  </si>
  <si>
    <t>3.1.11.3.1</t>
  </si>
  <si>
    <t>Исследование пробы крови с использованием гематологических анализаторов автоматических с дифференцировкой лейкоцитарной формулы с ручной подачей образцов</t>
  </si>
  <si>
    <t>ИТОГО (без паталогии)</t>
  </si>
  <si>
    <r>
      <t xml:space="preserve">Микроскопический (морфологический)анализ клеток в препарате периферической крови с описанием форменных элементов (визуальное микроскопическое исследование): </t>
    </r>
    <r>
      <rPr>
        <b/>
        <sz val="9"/>
        <color theme="1"/>
        <rFont val="Times New Roman"/>
        <family val="1"/>
        <charset val="204"/>
      </rPr>
      <t>с патологическими изменениями</t>
    </r>
  </si>
  <si>
    <t>ИТОГО (с паталогией)</t>
  </si>
  <si>
    <t>Общий анализ крови на автоматическом анализаторе  (венозная  кровь)</t>
  </si>
  <si>
    <t>1.4.3</t>
  </si>
  <si>
    <t>Забор крови из вены</t>
  </si>
  <si>
    <t>Общий анализ крови  на автоматическом гематологическом анализаторе MICROS (капиллярная кровь)</t>
  </si>
  <si>
    <t>1,14 пол.-ка 3</t>
  </si>
  <si>
    <t>3.1.11.2.1</t>
  </si>
  <si>
    <t>Исследование пробы крови с использованием гематологических анализаторов: автоматических, без дифференцировки лейкоцитарной формулы с ручной подачей образцов</t>
  </si>
  <si>
    <t>Общий анализ мочи</t>
  </si>
  <si>
    <t>1.1.1</t>
  </si>
  <si>
    <t>Пипетирование стеклянными пипетками</t>
  </si>
  <si>
    <t>2.1.1</t>
  </si>
  <si>
    <t>Исследование мочи мануальными методами: определение количества, цвета, прозрачности, наличия осадка, относительной плотности, рН</t>
  </si>
  <si>
    <t>2.1.2</t>
  </si>
  <si>
    <t>Обнаружение глюкозы экспесс-тестом</t>
  </si>
  <si>
    <t>2.1.3.2</t>
  </si>
  <si>
    <t>Обнаружение белка с сульфосалициловой кислотой</t>
  </si>
  <si>
    <t>2.1.4.1</t>
  </si>
  <si>
    <t>Определение белка с сульфосалициловой кислотой (количественно)</t>
  </si>
  <si>
    <t>2.1.6</t>
  </si>
  <si>
    <t>Обнаружение кетоновых тел экспресс-тестом</t>
  </si>
  <si>
    <t>2.1.7</t>
  </si>
  <si>
    <t>Обнаружение билирубина экспресс-тестом</t>
  </si>
  <si>
    <t>2.1.8</t>
  </si>
  <si>
    <t>Обнаружение уробилиновых тел экспресс-тестом</t>
  </si>
  <si>
    <t>2.1.9.1</t>
  </si>
  <si>
    <t>Микроскопическое исследование осадка в норме</t>
  </si>
  <si>
    <t>ИТОГО (в норме)</t>
  </si>
  <si>
    <t>2.1.9.2</t>
  </si>
  <si>
    <t>Микроскопическое исследование осадка при патологии (белок в моче)</t>
  </si>
  <si>
    <t>ИТОГО (белок в моче)</t>
  </si>
  <si>
    <t>Исследование мочи по Нечипоренко</t>
  </si>
  <si>
    <t>Исследование концентрационной способности почек по Зимницкому</t>
  </si>
  <si>
    <t>2.1.11</t>
  </si>
  <si>
    <t>Определение концентрационной способности почек по Зимницкому</t>
  </si>
  <si>
    <t>Исследование мокроты (общий анализ)</t>
  </si>
  <si>
    <t>2.4.1</t>
  </si>
  <si>
    <t>Определение количества, цвета, характера, консистенции, запаха</t>
  </si>
  <si>
    <t>2.4.2.1</t>
  </si>
  <si>
    <t>Микроскопическое исследование в нативном препарате</t>
  </si>
  <si>
    <t>2.4.3</t>
  </si>
  <si>
    <t>Обнаружение микобактерий туберкулеза (микроскопическое исследование на кислоустойчивые микобактерии в  окрашенных по Цилю-Нильсену препаратах количественным методом в 100 полях зрения)</t>
  </si>
  <si>
    <t>Микроскопия окрашенных по Грамму препаратов мокроты</t>
  </si>
  <si>
    <t>2.4.2.2</t>
  </si>
  <si>
    <t>Микроскопическое исследование в окрашенном препарате</t>
  </si>
  <si>
    <r>
      <t>Анализ мокроты на КУБ</t>
    </r>
    <r>
      <rPr>
        <b/>
        <sz val="10"/>
        <color theme="1"/>
        <rFont val="Times New Roman"/>
        <family val="1"/>
        <charset val="204"/>
      </rPr>
      <t xml:space="preserve"> (микроскопия)</t>
    </r>
  </si>
  <si>
    <t>Биохимический анализ крови на глюкозу</t>
  </si>
  <si>
    <t>1.1.2</t>
  </si>
  <si>
    <t>Пипетирование полуавтоматическими дозаторами</t>
  </si>
  <si>
    <t>1.4.1</t>
  </si>
  <si>
    <t>Взятие крови 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(далее-МНО)</t>
  </si>
  <si>
    <t>1.5.1</t>
  </si>
  <si>
    <t>Обработка крови для получения сыворотки</t>
  </si>
  <si>
    <t>5.1.1.1.7</t>
  </si>
  <si>
    <t>Проведение исследований с использованием одноканальных биохимических фотометров: Определение глюкозы в сыворотке крови ферментативным методом</t>
  </si>
  <si>
    <t>Биохимический анализ крови</t>
  </si>
  <si>
    <t>5.1.1.3.2.1</t>
  </si>
  <si>
    <t>5.1.1.3.2.1.1</t>
  </si>
  <si>
    <t>5.1.1.3.2.1.2</t>
  </si>
  <si>
    <t>5.1.1.3.2.1.3</t>
  </si>
  <si>
    <t>5.1.1.3.2.1.4</t>
  </si>
  <si>
    <t>Определение активности креатинфосфокиназы (КФК)</t>
  </si>
  <si>
    <t>Определение активности щелочной фосфотазы</t>
  </si>
  <si>
    <t>Исследование состояния вторичного (плазменного) гемостаза</t>
  </si>
  <si>
    <t>6.1.1.2</t>
  </si>
  <si>
    <t>Отдельные манипуляции, калибровка и контроль качества исследований: обработка венозной крови для получения бестромбоцитарной плазмы</t>
  </si>
  <si>
    <t>6.3.2.2.1.3</t>
  </si>
  <si>
    <t>Определение протромбинового (тромбопластинового) времени с тромбопластинкальциевой смесью с автоматическим выражением в виде МНО</t>
  </si>
  <si>
    <t>6.3.2.2.1.1</t>
  </si>
  <si>
    <t>Определение активированного частичного тромбопластинового времени (далее-АЧТВ)</t>
  </si>
  <si>
    <t>Определение содержания фибриногена в плазме крови весовым методом по Клауссу</t>
  </si>
  <si>
    <t>6.3.2.2.1.6</t>
  </si>
  <si>
    <t>Определение тромбинового времени (далее - ТВ) со стандартным количеством тромбина</t>
  </si>
  <si>
    <t>Определение D-димеров в крови</t>
  </si>
  <si>
    <t>Определение группы крови по системе АВО и резус- фактора</t>
  </si>
  <si>
    <t>7.5.2.2</t>
  </si>
  <si>
    <t>Определение групп крови по системе АВ0 перекрестным способом с использованием изогемагглютинирующих сывороток и стандартных эритроцитов в венозной крови</t>
  </si>
  <si>
    <t>7.5.4.2</t>
  </si>
  <si>
    <t>Определение резус-фактура экспресс-методом в пробирках без подогрева в венозной крови</t>
  </si>
  <si>
    <t>Бактериологическое исследование на туберкулез</t>
  </si>
  <si>
    <t>8.2.2.1</t>
  </si>
  <si>
    <t>Культуральное исследование при отсутствии микобактерий туберкулеза</t>
  </si>
  <si>
    <t>Культуральное исследование при выделении микобактерии  туберкулеза с изучением морфологических свойств</t>
  </si>
  <si>
    <t>8.2.2.3</t>
  </si>
  <si>
    <t>Исследование с идентификацией до вида (M.tuberculosis)</t>
  </si>
  <si>
    <t>8.2.3.1</t>
  </si>
  <si>
    <t>Определение чувствительности микобактерий к противотуберкулезным лекарственным средствам (ПТЛС) методом абсолютных концентраций: к 4 ПТЛС</t>
  </si>
  <si>
    <t>8.2.3.2</t>
  </si>
  <si>
    <t>Определение чувствительности микобактерий к противотуберкулезным лекарственным средствам (ПТЛС) методом абсолютных концентраций: к 6 ПТЛС</t>
  </si>
  <si>
    <t>Микробиологическое исследование на туберкулез с использованием автоматизированных систем (Bactec MGIT)</t>
  </si>
  <si>
    <t>Культуральное исследование при выделении микобактерий туберкулеза с изучением морфологических свойств</t>
  </si>
  <si>
    <t>Исследование с идентификацией до вида</t>
  </si>
  <si>
    <t>Определение чувствительности микобактерий к противотуберкулезным препаратам методом пропорций к 1 ПТЛС</t>
  </si>
  <si>
    <t>Определение чувствительности микобактерий к противотуберкулезным препаратам методом пропорций к 4 ПТЛС</t>
  </si>
  <si>
    <t>Определение чувствительности микобактерий к противотуберкулезным препаратам методом пропорций к 6 ПТЛС</t>
  </si>
  <si>
    <t>Исследование маркеров аллергии методом иммуноблоттинга</t>
  </si>
  <si>
    <t>Автоматическая регистрация результатов исследований</t>
  </si>
  <si>
    <t>Панель № 3</t>
  </si>
  <si>
    <t>Бактериологическое исследование на неспецифическую флору: Мокрота и промывные воды бронхов (количественный метод)</t>
  </si>
  <si>
    <t>8.1.4.1.1</t>
  </si>
  <si>
    <t>Исследование на аэробные и факультативно-анаэробные микроорганизмы в мокроте и промывных водах бронхов: при количестве ниже диагностических титров</t>
  </si>
  <si>
    <t>скрыт 8.1.4.1.2.1</t>
  </si>
  <si>
    <t>Исследование с идентификацией до вида классическим методом</t>
  </si>
  <si>
    <t>Определение чувствительности одного штамма микроорганизмов к антибиотикам диско- диффузионным методом к 6 препаратам</t>
  </si>
  <si>
    <t>Определение гликированного гемоглобина</t>
  </si>
  <si>
    <t>1.5.3</t>
  </si>
  <si>
    <t>Обработка крови для получения гемолизата</t>
  </si>
  <si>
    <t>5.1.2.4.2</t>
  </si>
  <si>
    <t>Определение гликированного гемоглобина иммунотурбидиметрическим методом</t>
  </si>
  <si>
    <t>5.1.2.5.1.2</t>
  </si>
  <si>
    <t>Количественное определение тропонина методом "сухой химии"</t>
  </si>
  <si>
    <t>Количественное определение прокальцитонина в крови.</t>
  </si>
  <si>
    <t>6.3.2.2.1.5.</t>
  </si>
  <si>
    <t>7.4.2.1.</t>
  </si>
  <si>
    <t>7.4.2.2.</t>
  </si>
  <si>
    <r>
      <t xml:space="preserve">тарифов на платные медицинские услуги по лабораторной диагностике, оказываемые гражданам Республики Беларусь и иностранным гражданам с видом на жительство в РБ в УЗ " Могилевский областной противотуберкулезный диспансер"                                           </t>
    </r>
    <r>
      <rPr>
        <sz val="12"/>
        <rFont val="Times New Roman"/>
        <family val="1"/>
        <charset val="204"/>
      </rPr>
      <t xml:space="preserve"> </t>
    </r>
  </si>
  <si>
    <t>действует с 02.08.2022г.</t>
  </si>
  <si>
    <t xml:space="preserve"> </t>
  </si>
  <si>
    <t>Панель № 2/23</t>
  </si>
  <si>
    <t xml:space="preserve">                        от 03.05.2023г. №145 </t>
  </si>
  <si>
    <t>Панель № 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</si>
</sst>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/>
    <xf numFmtId="0" fontId="0" fillId="0" borderId="0" xfId="0" applyBorder="1"/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0" fillId="0" borderId="9" xfId="0" applyBorder="1" applyAlignment="1"/>
    <xf numFmtId="2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0" fontId="8" fillId="0" borderId="0" xfId="0" applyFont="1"/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14" fillId="0" borderId="0" xfId="0" applyFont="1"/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/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2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4" fontId="0" fillId="0" borderId="0" xfId="0" applyNumberFormat="1"/>
    <xf numFmtId="49" fontId="4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4" fontId="8" fillId="0" borderId="0" xfId="0" applyNumberFormat="1" applyFont="1"/>
    <xf numFmtId="0" fontId="4" fillId="2" borderId="8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4" fillId="0" borderId="1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wrapText="1"/>
    </xf>
    <xf numFmtId="0" fontId="16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left" wrapText="1"/>
    </xf>
    <xf numFmtId="0" fontId="18" fillId="0" borderId="0" xfId="0" applyFont="1"/>
    <xf numFmtId="0" fontId="17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>
      <alignment horizontal="left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49" fontId="7" fillId="2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wrapText="1"/>
    </xf>
    <xf numFmtId="49" fontId="6" fillId="0" borderId="8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center"/>
    </xf>
    <xf numFmtId="49" fontId="6" fillId="0" borderId="7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topLeftCell="A25" workbookViewId="0">
      <selection activeCell="C168" sqref="C168"/>
    </sheetView>
  </sheetViews>
  <sheetFormatPr defaultRowHeight="15" x14ac:dyDescent="0.25"/>
  <cols>
    <col min="1" max="1" width="10.28515625" customWidth="1"/>
    <col min="2" max="2" width="26" customWidth="1"/>
    <col min="3" max="3" width="12" customWidth="1"/>
    <col min="4" max="4" width="9.42578125" customWidth="1"/>
    <col min="5" max="5" width="9.5703125" customWidth="1"/>
    <col min="6" max="6" width="10.7109375" customWidth="1"/>
    <col min="7" max="7" width="8.140625" customWidth="1"/>
    <col min="8" max="8" width="11.28515625" customWidth="1"/>
    <col min="10" max="10" width="10.140625" bestFit="1" customWidth="1"/>
    <col min="11" max="11" width="12.7109375" customWidth="1"/>
    <col min="13" max="13" width="10.140625" bestFit="1" customWidth="1"/>
  </cols>
  <sheetData>
    <row r="1" spans="1:10" x14ac:dyDescent="0.25">
      <c r="F1" s="137" t="s">
        <v>48</v>
      </c>
      <c r="G1" s="137"/>
      <c r="H1" s="137"/>
    </row>
    <row r="2" spans="1:10" x14ac:dyDescent="0.25">
      <c r="A2" s="127"/>
      <c r="B2" s="127"/>
      <c r="C2" s="127"/>
      <c r="D2" s="127"/>
      <c r="E2" s="127"/>
      <c r="F2" s="138" t="s">
        <v>49</v>
      </c>
      <c r="G2" s="138"/>
      <c r="H2" s="138"/>
    </row>
    <row r="3" spans="1:10" x14ac:dyDescent="0.25">
      <c r="A3" s="127"/>
      <c r="B3" s="127"/>
      <c r="C3" s="127"/>
      <c r="D3" s="127"/>
      <c r="E3" s="127"/>
      <c r="F3" s="139" t="s">
        <v>189</v>
      </c>
      <c r="G3" s="139"/>
      <c r="H3" s="139"/>
    </row>
    <row r="4" spans="1:10" ht="15.75" x14ac:dyDescent="0.25">
      <c r="A4" s="140" t="s">
        <v>50</v>
      </c>
      <c r="B4" s="140"/>
      <c r="C4" s="140"/>
      <c r="D4" s="140"/>
      <c r="E4" s="140"/>
      <c r="F4" s="140"/>
      <c r="G4" s="140"/>
      <c r="H4" s="140"/>
    </row>
    <row r="5" spans="1:10" ht="48" customHeight="1" x14ac:dyDescent="0.25">
      <c r="A5" s="141" t="s">
        <v>185</v>
      </c>
      <c r="B5" s="141"/>
      <c r="C5" s="141"/>
      <c r="D5" s="141"/>
      <c r="E5" s="141"/>
      <c r="F5" s="141"/>
      <c r="G5" s="141"/>
      <c r="H5" s="141"/>
      <c r="J5" s="11"/>
    </row>
    <row r="6" spans="1:10" x14ac:dyDescent="0.25">
      <c r="A6" s="128"/>
      <c r="B6" s="128"/>
      <c r="C6" s="128"/>
      <c r="D6" s="128"/>
      <c r="E6" s="128"/>
      <c r="F6" s="136" t="s">
        <v>186</v>
      </c>
      <c r="G6" s="136"/>
      <c r="H6" s="136"/>
    </row>
    <row r="7" spans="1:10" x14ac:dyDescent="0.25">
      <c r="A7" s="144" t="s">
        <v>0</v>
      </c>
      <c r="B7" s="144" t="s">
        <v>1</v>
      </c>
      <c r="C7" s="144" t="s">
        <v>51</v>
      </c>
      <c r="D7" s="144" t="s">
        <v>52</v>
      </c>
      <c r="E7" s="157" t="s">
        <v>53</v>
      </c>
      <c r="F7" s="158"/>
      <c r="G7" s="157" t="s">
        <v>54</v>
      </c>
      <c r="H7" s="158"/>
    </row>
    <row r="8" spans="1:10" x14ac:dyDescent="0.25">
      <c r="A8" s="145"/>
      <c r="B8" s="145"/>
      <c r="C8" s="145"/>
      <c r="D8" s="145"/>
      <c r="E8" s="159"/>
      <c r="F8" s="160"/>
      <c r="G8" s="159"/>
      <c r="H8" s="160"/>
    </row>
    <row r="9" spans="1:10" ht="41.25" customHeight="1" x14ac:dyDescent="0.25">
      <c r="A9" s="146"/>
      <c r="B9" s="146"/>
      <c r="C9" s="146"/>
      <c r="D9" s="146"/>
      <c r="E9" s="25" t="s">
        <v>55</v>
      </c>
      <c r="F9" s="25" t="s">
        <v>56</v>
      </c>
      <c r="G9" s="25" t="s">
        <v>55</v>
      </c>
      <c r="H9" s="40" t="s">
        <v>56</v>
      </c>
    </row>
    <row r="10" spans="1:10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</row>
    <row r="11" spans="1:10" ht="18.75" x14ac:dyDescent="0.25">
      <c r="A11" s="147" t="s">
        <v>57</v>
      </c>
      <c r="B11" s="148"/>
      <c r="C11" s="148"/>
      <c r="D11" s="148"/>
      <c r="E11" s="148"/>
      <c r="F11" s="148"/>
      <c r="G11" s="148"/>
      <c r="H11" s="149"/>
    </row>
    <row r="12" spans="1:10" x14ac:dyDescent="0.25">
      <c r="A12" s="41" t="s">
        <v>5</v>
      </c>
      <c r="B12" s="29" t="s">
        <v>6</v>
      </c>
      <c r="C12" s="42">
        <v>0.06</v>
      </c>
      <c r="D12" s="42"/>
      <c r="E12" s="25"/>
      <c r="F12" s="85">
        <v>0.33</v>
      </c>
      <c r="G12" s="25"/>
      <c r="H12" s="42">
        <f t="shared" ref="H12:H19" si="0">C12+F12</f>
        <v>0.39</v>
      </c>
    </row>
    <row r="13" spans="1:10" ht="48" x14ac:dyDescent="0.25">
      <c r="A13" s="41" t="s">
        <v>58</v>
      </c>
      <c r="B13" s="29" t="s">
        <v>59</v>
      </c>
      <c r="C13" s="42">
        <v>1.33</v>
      </c>
      <c r="D13" s="42"/>
      <c r="E13" s="25"/>
      <c r="F13" s="85">
        <v>0.65</v>
      </c>
      <c r="G13" s="25"/>
      <c r="H13" s="42">
        <f t="shared" si="0"/>
        <v>1.98</v>
      </c>
      <c r="I13" s="6"/>
    </row>
    <row r="14" spans="1:10" ht="72" x14ac:dyDescent="0.25">
      <c r="A14" s="41" t="s">
        <v>60</v>
      </c>
      <c r="B14" s="29" t="s">
        <v>61</v>
      </c>
      <c r="C14" s="42">
        <v>0.14000000000000001</v>
      </c>
      <c r="D14" s="42"/>
      <c r="E14" s="25"/>
      <c r="F14" s="85">
        <v>0.54</v>
      </c>
      <c r="G14" s="25"/>
      <c r="H14" s="42">
        <f t="shared" si="0"/>
        <v>0.68</v>
      </c>
    </row>
    <row r="15" spans="1:10" ht="36" x14ac:dyDescent="0.25">
      <c r="A15" s="41" t="s">
        <v>62</v>
      </c>
      <c r="B15" s="29" t="s">
        <v>63</v>
      </c>
      <c r="C15" s="45">
        <v>0.01</v>
      </c>
      <c r="D15" s="42"/>
      <c r="E15" s="17"/>
      <c r="F15" s="85">
        <v>0.31</v>
      </c>
      <c r="G15" s="16"/>
      <c r="H15" s="42">
        <f t="shared" si="0"/>
        <v>0.32</v>
      </c>
    </row>
    <row r="16" spans="1:10" ht="84" x14ac:dyDescent="0.25">
      <c r="A16" s="46" t="s">
        <v>64</v>
      </c>
      <c r="B16" s="30" t="s">
        <v>65</v>
      </c>
      <c r="C16" s="47">
        <v>0.06</v>
      </c>
      <c r="D16" s="42"/>
      <c r="E16" s="38"/>
      <c r="F16" s="48">
        <v>1.04</v>
      </c>
      <c r="G16" s="26"/>
      <c r="H16" s="48">
        <f t="shared" si="0"/>
        <v>1.1000000000000001</v>
      </c>
    </row>
    <row r="17" spans="1:11" ht="84.75" thickBot="1" x14ac:dyDescent="0.3">
      <c r="A17" s="109" t="s">
        <v>66</v>
      </c>
      <c r="B17" s="30" t="s">
        <v>67</v>
      </c>
      <c r="C17" s="48">
        <v>1.1399999999999999</v>
      </c>
      <c r="D17" s="42"/>
      <c r="E17" s="26"/>
      <c r="F17" s="48">
        <v>1.01</v>
      </c>
      <c r="G17" s="26"/>
      <c r="H17" s="48">
        <f t="shared" si="0"/>
        <v>2.15</v>
      </c>
    </row>
    <row r="18" spans="1:11" ht="15.75" thickBot="1" x14ac:dyDescent="0.3">
      <c r="A18" s="150" t="s">
        <v>68</v>
      </c>
      <c r="B18" s="151"/>
      <c r="C18" s="49">
        <f>SUM(C12:C17)</f>
        <v>2.74</v>
      </c>
      <c r="D18" s="49"/>
      <c r="E18" s="12"/>
      <c r="F18" s="9">
        <f>SUM(F12:F17)</f>
        <v>3.88</v>
      </c>
      <c r="G18" s="12"/>
      <c r="H18" s="19">
        <f>SUM(H12:H17)</f>
        <v>6.620000000000001</v>
      </c>
    </row>
    <row r="19" spans="1:11" ht="96.75" thickBot="1" x14ac:dyDescent="0.3">
      <c r="A19" s="50" t="s">
        <v>9</v>
      </c>
      <c r="B19" s="51" t="s">
        <v>69</v>
      </c>
      <c r="C19" s="52">
        <v>0.06</v>
      </c>
      <c r="D19" s="52"/>
      <c r="E19" s="39"/>
      <c r="F19" s="53">
        <v>2.4900000000000002</v>
      </c>
      <c r="G19" s="27"/>
      <c r="H19" s="54">
        <f t="shared" si="0"/>
        <v>2.5500000000000003</v>
      </c>
    </row>
    <row r="20" spans="1:11" ht="15.75" thickBot="1" x14ac:dyDescent="0.3">
      <c r="A20" s="152" t="s">
        <v>70</v>
      </c>
      <c r="B20" s="153"/>
      <c r="C20" s="49">
        <f>SUM(C12:C15,C17,C19)</f>
        <v>2.74</v>
      </c>
      <c r="D20" s="49"/>
      <c r="E20" s="12"/>
      <c r="F20" s="55">
        <f>SUM(F12:F15,F17,F19)</f>
        <v>5.33</v>
      </c>
      <c r="G20" s="3"/>
      <c r="H20" s="14">
        <f>SUM(H12:H15,H17,H19)</f>
        <v>8.07</v>
      </c>
    </row>
    <row r="21" spans="1:11" ht="18.75" x14ac:dyDescent="0.25">
      <c r="A21" s="154" t="s">
        <v>71</v>
      </c>
      <c r="B21" s="155"/>
      <c r="C21" s="155"/>
      <c r="D21" s="155"/>
      <c r="E21" s="155"/>
      <c r="F21" s="155"/>
      <c r="G21" s="155"/>
      <c r="H21" s="156"/>
    </row>
    <row r="22" spans="1:11" x14ac:dyDescent="0.25">
      <c r="A22" s="41" t="s">
        <v>5</v>
      </c>
      <c r="B22" s="29" t="s">
        <v>6</v>
      </c>
      <c r="C22" s="42">
        <v>0.06</v>
      </c>
      <c r="D22" s="42"/>
      <c r="E22" s="25"/>
      <c r="F22" s="43">
        <v>0.33</v>
      </c>
      <c r="G22" s="25"/>
      <c r="H22" s="42">
        <f t="shared" ref="H22:H27" si="1">C22+F22</f>
        <v>0.39</v>
      </c>
    </row>
    <row r="23" spans="1:11" x14ac:dyDescent="0.25">
      <c r="A23" s="56" t="s">
        <v>72</v>
      </c>
      <c r="B23" s="29" t="s">
        <v>73</v>
      </c>
      <c r="C23" s="42">
        <v>1.42</v>
      </c>
      <c r="D23" s="42"/>
      <c r="E23" s="25"/>
      <c r="F23" s="42">
        <v>0.79</v>
      </c>
      <c r="G23" s="25"/>
      <c r="H23" s="42">
        <f t="shared" si="1"/>
        <v>2.21</v>
      </c>
    </row>
    <row r="24" spans="1:11" ht="36" x14ac:dyDescent="0.25">
      <c r="A24" s="56" t="s">
        <v>62</v>
      </c>
      <c r="B24" s="29" t="s">
        <v>63</v>
      </c>
      <c r="C24" s="42">
        <v>0.01</v>
      </c>
      <c r="D24" s="42"/>
      <c r="E24" s="25"/>
      <c r="F24" s="43">
        <v>0.31</v>
      </c>
      <c r="G24" s="25"/>
      <c r="H24" s="42">
        <f t="shared" si="1"/>
        <v>0.32</v>
      </c>
    </row>
    <row r="25" spans="1:11" ht="72" x14ac:dyDescent="0.25">
      <c r="A25" s="41" t="s">
        <v>60</v>
      </c>
      <c r="B25" s="29" t="s">
        <v>61</v>
      </c>
      <c r="C25" s="42">
        <v>0.14000000000000001</v>
      </c>
      <c r="D25" s="42"/>
      <c r="E25" s="25"/>
      <c r="F25" s="43">
        <v>0.54</v>
      </c>
      <c r="G25" s="25"/>
      <c r="H25" s="42">
        <f t="shared" si="1"/>
        <v>0.68</v>
      </c>
    </row>
    <row r="26" spans="1:11" ht="84" x14ac:dyDescent="0.25">
      <c r="A26" s="41" t="s">
        <v>64</v>
      </c>
      <c r="B26" s="30" t="s">
        <v>65</v>
      </c>
      <c r="C26" s="42">
        <v>0.06</v>
      </c>
      <c r="D26" s="42"/>
      <c r="E26" s="25"/>
      <c r="F26" s="43">
        <v>1.04</v>
      </c>
      <c r="G26" s="25"/>
      <c r="H26" s="42">
        <f t="shared" si="1"/>
        <v>1.1000000000000001</v>
      </c>
    </row>
    <row r="27" spans="1:11" ht="84.75" thickBot="1" x14ac:dyDescent="0.3">
      <c r="A27" s="50" t="s">
        <v>66</v>
      </c>
      <c r="B27" s="30" t="s">
        <v>67</v>
      </c>
      <c r="C27" s="48">
        <v>1.1399999999999999</v>
      </c>
      <c r="D27" s="42"/>
      <c r="E27" s="26"/>
      <c r="F27" s="48">
        <v>1.01</v>
      </c>
      <c r="G27" s="26"/>
      <c r="H27" s="48">
        <f t="shared" si="1"/>
        <v>2.15</v>
      </c>
    </row>
    <row r="28" spans="1:11" ht="15.75" thickBot="1" x14ac:dyDescent="0.3">
      <c r="A28" s="142" t="s">
        <v>2</v>
      </c>
      <c r="B28" s="143"/>
      <c r="C28" s="49">
        <f>SUM(C22:C27)</f>
        <v>2.83</v>
      </c>
      <c r="D28" s="49"/>
      <c r="E28" s="9"/>
      <c r="F28" s="49">
        <f>SUM(F22:F27)</f>
        <v>4.0200000000000005</v>
      </c>
      <c r="G28" s="9"/>
      <c r="H28" s="19">
        <f>SUM(H22:H27)</f>
        <v>6.85</v>
      </c>
    </row>
    <row r="29" spans="1:11" ht="96.75" thickBot="1" x14ac:dyDescent="0.3">
      <c r="A29" s="50" t="s">
        <v>9</v>
      </c>
      <c r="B29" s="51" t="s">
        <v>69</v>
      </c>
      <c r="C29" s="52">
        <v>0.06</v>
      </c>
      <c r="D29" s="52"/>
      <c r="E29" s="106"/>
      <c r="F29" s="52">
        <v>2.4900000000000002</v>
      </c>
      <c r="G29" s="106"/>
      <c r="H29" s="52">
        <f>C29+F29</f>
        <v>2.5500000000000003</v>
      </c>
    </row>
    <row r="30" spans="1:11" ht="15.75" thickBot="1" x14ac:dyDescent="0.3">
      <c r="A30" s="142" t="s">
        <v>2</v>
      </c>
      <c r="B30" s="143"/>
      <c r="C30" s="57">
        <f>SUM(C22:C25,C27,C29)</f>
        <v>2.8299999999999996</v>
      </c>
      <c r="D30" s="57"/>
      <c r="E30" s="7"/>
      <c r="F30" s="57">
        <f>SUM(F22:F25,F27,F29)</f>
        <v>5.4700000000000006</v>
      </c>
      <c r="G30" s="57"/>
      <c r="H30" s="14">
        <f>SUM(H22:H25,H27,H29)</f>
        <v>8.3000000000000007</v>
      </c>
    </row>
    <row r="31" spans="1:11" ht="18.75" x14ac:dyDescent="0.25">
      <c r="A31" s="169" t="s">
        <v>74</v>
      </c>
      <c r="B31" s="170"/>
      <c r="C31" s="170"/>
      <c r="D31" s="170"/>
      <c r="E31" s="170"/>
      <c r="F31" s="170"/>
      <c r="G31" s="170"/>
      <c r="H31" s="171"/>
    </row>
    <row r="32" spans="1:11" x14ac:dyDescent="0.25">
      <c r="A32" s="56" t="s">
        <v>5</v>
      </c>
      <c r="B32" s="29" t="s">
        <v>6</v>
      </c>
      <c r="C32" s="42">
        <v>0.06</v>
      </c>
      <c r="D32" s="42"/>
      <c r="E32" s="25"/>
      <c r="F32" s="43">
        <v>0.33</v>
      </c>
      <c r="G32" s="25"/>
      <c r="H32" s="42">
        <f t="shared" ref="H32:H39" si="2">C32+F32</f>
        <v>0.39</v>
      </c>
      <c r="I32" s="2"/>
      <c r="J32" s="2"/>
      <c r="K32" s="2"/>
    </row>
    <row r="33" spans="1:13" ht="48" x14ac:dyDescent="0.25">
      <c r="A33" s="56" t="s">
        <v>58</v>
      </c>
      <c r="B33" s="29" t="s">
        <v>59</v>
      </c>
      <c r="C33" s="42">
        <v>1.33</v>
      </c>
      <c r="D33" s="42"/>
      <c r="E33" s="25"/>
      <c r="F33" s="43">
        <v>0.65</v>
      </c>
      <c r="G33" s="25"/>
      <c r="H33" s="42">
        <f t="shared" si="2"/>
        <v>1.98</v>
      </c>
      <c r="I33" s="162"/>
      <c r="J33" s="162"/>
      <c r="K33" s="162"/>
    </row>
    <row r="34" spans="1:13" ht="72" x14ac:dyDescent="0.25">
      <c r="A34" s="56" t="s">
        <v>60</v>
      </c>
      <c r="B34" s="29" t="s">
        <v>61</v>
      </c>
      <c r="C34" s="42">
        <v>0.14000000000000001</v>
      </c>
      <c r="D34" s="42"/>
      <c r="E34" s="25"/>
      <c r="F34" s="44">
        <v>0.54</v>
      </c>
      <c r="G34" s="25"/>
      <c r="H34" s="42">
        <f t="shared" si="2"/>
        <v>0.68</v>
      </c>
      <c r="I34" s="162"/>
      <c r="J34" s="162"/>
      <c r="K34" s="162"/>
      <c r="L34" s="161" t="s">
        <v>75</v>
      </c>
      <c r="M34" s="161"/>
    </row>
    <row r="35" spans="1:13" s="8" customFormat="1" ht="36" x14ac:dyDescent="0.25">
      <c r="A35" s="56" t="s">
        <v>62</v>
      </c>
      <c r="B35" s="29" t="s">
        <v>63</v>
      </c>
      <c r="C35" s="45">
        <v>0.01</v>
      </c>
      <c r="D35" s="42"/>
      <c r="E35" s="17"/>
      <c r="F35" s="43">
        <v>0.31</v>
      </c>
      <c r="G35" s="16"/>
      <c r="H35" s="42">
        <f t="shared" si="2"/>
        <v>0.32</v>
      </c>
      <c r="I35" s="58"/>
      <c r="J35" s="58"/>
      <c r="K35" s="58"/>
    </row>
    <row r="36" spans="1:13" ht="84" x14ac:dyDescent="0.25">
      <c r="A36" s="59" t="s">
        <v>64</v>
      </c>
      <c r="B36" s="30" t="s">
        <v>65</v>
      </c>
      <c r="C36" s="47">
        <v>0.06</v>
      </c>
      <c r="D36" s="42"/>
      <c r="E36" s="38"/>
      <c r="F36" s="48">
        <v>1.04</v>
      </c>
      <c r="G36" s="26"/>
      <c r="H36" s="48">
        <f t="shared" si="2"/>
        <v>1.1000000000000001</v>
      </c>
      <c r="I36" s="162"/>
      <c r="J36" s="162"/>
      <c r="K36" s="162"/>
    </row>
    <row r="37" spans="1:13" ht="84.75" thickBot="1" x14ac:dyDescent="0.3">
      <c r="A37" s="103" t="s">
        <v>76</v>
      </c>
      <c r="B37" s="30" t="s">
        <v>77</v>
      </c>
      <c r="C37" s="48">
        <v>1.36</v>
      </c>
      <c r="D37" s="42"/>
      <c r="E37" s="26"/>
      <c r="F37" s="60">
        <v>0.65</v>
      </c>
      <c r="G37" s="26"/>
      <c r="H37" s="48">
        <f t="shared" si="2"/>
        <v>2.0100000000000002</v>
      </c>
      <c r="I37" s="110"/>
      <c r="J37" s="110"/>
      <c r="K37" s="61"/>
    </row>
    <row r="38" spans="1:13" ht="15.75" thickBot="1" x14ac:dyDescent="0.3">
      <c r="A38" s="150" t="s">
        <v>68</v>
      </c>
      <c r="B38" s="151"/>
      <c r="C38" s="62">
        <f>SUM(C32:C37)</f>
        <v>2.9600000000000004</v>
      </c>
      <c r="D38" s="49"/>
      <c r="E38" s="12"/>
      <c r="F38" s="55">
        <f>SUM(F32:F37)</f>
        <v>3.52</v>
      </c>
      <c r="G38" s="3"/>
      <c r="H38" s="63">
        <f>SUM(H32:H37)</f>
        <v>6.48</v>
      </c>
      <c r="I38" s="61"/>
      <c r="J38" s="61"/>
      <c r="K38" s="61"/>
    </row>
    <row r="39" spans="1:13" ht="96.75" thickBot="1" x14ac:dyDescent="0.3">
      <c r="A39" s="50" t="s">
        <v>9</v>
      </c>
      <c r="B39" s="51" t="s">
        <v>69</v>
      </c>
      <c r="C39" s="52">
        <v>0.06</v>
      </c>
      <c r="D39" s="52"/>
      <c r="E39" s="39"/>
      <c r="F39" s="53">
        <v>2.4900000000000002</v>
      </c>
      <c r="G39" s="27"/>
      <c r="H39" s="54">
        <f t="shared" si="2"/>
        <v>2.5500000000000003</v>
      </c>
      <c r="I39" s="61"/>
      <c r="J39" s="163"/>
      <c r="K39" s="163"/>
    </row>
    <row r="40" spans="1:13" ht="15.75" thickBot="1" x14ac:dyDescent="0.3">
      <c r="A40" s="152" t="s">
        <v>2</v>
      </c>
      <c r="B40" s="164"/>
      <c r="C40" s="64">
        <f>SUM(C32:C35,C37,C39)</f>
        <v>2.9600000000000004</v>
      </c>
      <c r="D40" s="64"/>
      <c r="E40" s="12"/>
      <c r="F40" s="55">
        <f>SUM(F32:F35,F37,F39)</f>
        <v>4.9700000000000006</v>
      </c>
      <c r="G40" s="3"/>
      <c r="H40" s="14">
        <f>SUM(H32:H35,H37,H39)</f>
        <v>7.9300000000000015</v>
      </c>
      <c r="I40" s="61"/>
      <c r="J40" s="65"/>
      <c r="K40" s="65"/>
    </row>
    <row r="41" spans="1:13" s="10" customFormat="1" x14ac:dyDescent="0.25">
      <c r="A41" s="66"/>
      <c r="B41" s="13"/>
      <c r="C41" s="13"/>
      <c r="D41" s="13"/>
      <c r="E41" s="13"/>
      <c r="F41" s="28"/>
      <c r="G41" s="28"/>
      <c r="H41" s="67"/>
      <c r="I41" s="68"/>
      <c r="J41" s="68"/>
      <c r="K41" s="68"/>
    </row>
    <row r="42" spans="1:13" ht="18.75" x14ac:dyDescent="0.25">
      <c r="A42" s="166" t="s">
        <v>78</v>
      </c>
      <c r="B42" s="167"/>
      <c r="C42" s="167"/>
      <c r="D42" s="167"/>
      <c r="E42" s="167"/>
      <c r="F42" s="167"/>
      <c r="G42" s="167"/>
      <c r="H42" s="168"/>
      <c r="I42" s="162"/>
      <c r="J42" s="162"/>
      <c r="K42" s="162"/>
    </row>
    <row r="43" spans="1:13" ht="24" x14ac:dyDescent="0.25">
      <c r="A43" s="66" t="s">
        <v>79</v>
      </c>
      <c r="B43" s="29" t="s">
        <v>80</v>
      </c>
      <c r="C43" s="42">
        <v>0.33</v>
      </c>
      <c r="D43" s="42"/>
      <c r="E43" s="25"/>
      <c r="F43" s="43">
        <v>0.04</v>
      </c>
      <c r="G43" s="25"/>
      <c r="H43" s="42">
        <f>C43+F43</f>
        <v>0.37</v>
      </c>
      <c r="I43" s="162"/>
      <c r="J43" s="162"/>
      <c r="K43" s="162"/>
    </row>
    <row r="44" spans="1:13" x14ac:dyDescent="0.25">
      <c r="A44" s="56" t="s">
        <v>5</v>
      </c>
      <c r="B44" s="29" t="s">
        <v>6</v>
      </c>
      <c r="C44" s="42">
        <v>0.06</v>
      </c>
      <c r="D44" s="42"/>
      <c r="E44" s="25"/>
      <c r="F44" s="43">
        <v>0.33</v>
      </c>
      <c r="G44" s="25"/>
      <c r="H44" s="69">
        <f>C44+F44</f>
        <v>0.39</v>
      </c>
      <c r="I44" s="162"/>
      <c r="J44" s="162"/>
      <c r="K44" s="162"/>
    </row>
    <row r="45" spans="1:13" s="8" customFormat="1" ht="60" x14ac:dyDescent="0.25">
      <c r="A45" s="56" t="s">
        <v>81</v>
      </c>
      <c r="B45" s="29" t="s">
        <v>82</v>
      </c>
      <c r="C45" s="42">
        <v>0.55000000000000004</v>
      </c>
      <c r="D45" s="42"/>
      <c r="E45" s="25"/>
      <c r="F45" s="43">
        <v>0.25</v>
      </c>
      <c r="G45" s="32"/>
      <c r="H45" s="42">
        <f>C45+F45</f>
        <v>0.8</v>
      </c>
    </row>
    <row r="46" spans="1:13" ht="24" x14ac:dyDescent="0.25">
      <c r="A46" s="56" t="s">
        <v>83</v>
      </c>
      <c r="B46" s="29" t="s">
        <v>84</v>
      </c>
      <c r="C46" s="42">
        <v>0.05</v>
      </c>
      <c r="D46" s="42"/>
      <c r="E46" s="25"/>
      <c r="F46" s="43">
        <v>0.08</v>
      </c>
      <c r="G46" s="25"/>
      <c r="H46" s="42">
        <f>C46+F46</f>
        <v>0.13</v>
      </c>
    </row>
    <row r="47" spans="1:13" ht="24" x14ac:dyDescent="0.25">
      <c r="A47" s="56" t="s">
        <v>85</v>
      </c>
      <c r="B47" s="29" t="s">
        <v>86</v>
      </c>
      <c r="C47" s="42">
        <v>0.01</v>
      </c>
      <c r="D47" s="42"/>
      <c r="E47" s="25"/>
      <c r="F47" s="43">
        <v>0.25</v>
      </c>
      <c r="G47" s="25"/>
      <c r="H47" s="42">
        <f>C47+F47</f>
        <v>0.26</v>
      </c>
    </row>
    <row r="48" spans="1:13" s="8" customFormat="1" ht="36" x14ac:dyDescent="0.25">
      <c r="A48" s="56" t="s">
        <v>87</v>
      </c>
      <c r="B48" s="29" t="s">
        <v>88</v>
      </c>
      <c r="C48" s="42">
        <v>0.16</v>
      </c>
      <c r="D48" s="42"/>
      <c r="E48" s="25"/>
      <c r="F48" s="43">
        <v>0.65</v>
      </c>
      <c r="G48" s="32"/>
      <c r="H48" s="42">
        <f t="shared" ref="H48:H54" si="3">C48+F48</f>
        <v>0.81</v>
      </c>
    </row>
    <row r="49" spans="1:13" ht="24" x14ac:dyDescent="0.25">
      <c r="A49" s="56" t="s">
        <v>89</v>
      </c>
      <c r="B49" s="29" t="s">
        <v>90</v>
      </c>
      <c r="C49" s="42">
        <v>0.05</v>
      </c>
      <c r="D49" s="42"/>
      <c r="E49" s="25"/>
      <c r="F49" s="43">
        <v>0.08</v>
      </c>
      <c r="G49" s="25"/>
      <c r="H49" s="42">
        <f t="shared" si="3"/>
        <v>0.13</v>
      </c>
    </row>
    <row r="50" spans="1:13" ht="24" x14ac:dyDescent="0.25">
      <c r="A50" s="56" t="s">
        <v>91</v>
      </c>
      <c r="B50" s="29" t="s">
        <v>92</v>
      </c>
      <c r="C50" s="42">
        <v>0.05</v>
      </c>
      <c r="D50" s="42"/>
      <c r="E50" s="25"/>
      <c r="F50" s="43">
        <v>0.08</v>
      </c>
      <c r="G50" s="25"/>
      <c r="H50" s="42">
        <f t="shared" si="3"/>
        <v>0.13</v>
      </c>
      <c r="I50" s="165"/>
      <c r="J50" s="165"/>
    </row>
    <row r="51" spans="1:13" ht="24" x14ac:dyDescent="0.25">
      <c r="A51" s="56" t="s">
        <v>93</v>
      </c>
      <c r="B51" s="29" t="s">
        <v>94</v>
      </c>
      <c r="C51" s="42">
        <v>0.05</v>
      </c>
      <c r="D51" s="42"/>
      <c r="E51" s="25"/>
      <c r="F51" s="43">
        <v>0.08</v>
      </c>
      <c r="G51" s="25"/>
      <c r="H51" s="42">
        <f t="shared" si="3"/>
        <v>0.13</v>
      </c>
    </row>
    <row r="52" spans="1:13" ht="24.75" thickBot="1" x14ac:dyDescent="0.3">
      <c r="A52" s="59" t="s">
        <v>95</v>
      </c>
      <c r="B52" s="30" t="s">
        <v>96</v>
      </c>
      <c r="C52" s="48">
        <v>0.1</v>
      </c>
      <c r="D52" s="42"/>
      <c r="E52" s="26"/>
      <c r="F52" s="60">
        <v>0.39</v>
      </c>
      <c r="G52" s="26"/>
      <c r="H52" s="48">
        <f t="shared" si="3"/>
        <v>0.49</v>
      </c>
    </row>
    <row r="53" spans="1:13" ht="15.75" thickBot="1" x14ac:dyDescent="0.3">
      <c r="A53" s="150" t="s">
        <v>97</v>
      </c>
      <c r="B53" s="151"/>
      <c r="C53" s="102">
        <f>SUM(C43:C52)</f>
        <v>1.4100000000000001</v>
      </c>
      <c r="D53" s="57"/>
      <c r="E53" s="3"/>
      <c r="F53" s="9">
        <f>SUM(F43:F52)</f>
        <v>2.2300000000000004</v>
      </c>
      <c r="G53" s="12"/>
      <c r="H53" s="19">
        <f>SUM(H43:H52)</f>
        <v>3.6399999999999997</v>
      </c>
    </row>
    <row r="54" spans="1:13" ht="36.75" thickBot="1" x14ac:dyDescent="0.3">
      <c r="A54" s="70" t="s">
        <v>98</v>
      </c>
      <c r="B54" s="37" t="s">
        <v>99</v>
      </c>
      <c r="C54" s="54">
        <v>0.09</v>
      </c>
      <c r="D54" s="54"/>
      <c r="E54" s="27"/>
      <c r="F54" s="71">
        <v>0.62</v>
      </c>
      <c r="G54" s="27"/>
      <c r="H54" s="54">
        <f t="shared" si="3"/>
        <v>0.71</v>
      </c>
      <c r="I54" s="165"/>
      <c r="J54" s="165"/>
      <c r="M54" s="72"/>
    </row>
    <row r="55" spans="1:13" ht="15.75" thickBot="1" x14ac:dyDescent="0.3">
      <c r="A55" s="150" t="s">
        <v>100</v>
      </c>
      <c r="B55" s="151"/>
      <c r="C55" s="49">
        <f>SUM(C43:C51,C54)</f>
        <v>1.4000000000000001</v>
      </c>
      <c r="D55" s="57"/>
      <c r="E55" s="7"/>
      <c r="F55" s="7">
        <f>SUM(F43:F51,F54)</f>
        <v>2.4600000000000004</v>
      </c>
      <c r="G55" s="3"/>
      <c r="H55" s="14">
        <f>SUM(H43:H51,H54)</f>
        <v>3.8599999999999994</v>
      </c>
    </row>
    <row r="56" spans="1:13" s="8" customFormat="1" x14ac:dyDescent="0.25">
      <c r="A56" s="73"/>
      <c r="B56" s="15"/>
      <c r="C56" s="15"/>
      <c r="D56" s="15"/>
      <c r="E56" s="15"/>
      <c r="F56" s="31"/>
      <c r="G56" s="36"/>
      <c r="H56" s="74"/>
    </row>
    <row r="57" spans="1:13" ht="18.75" x14ac:dyDescent="0.25">
      <c r="A57" s="166" t="s">
        <v>101</v>
      </c>
      <c r="B57" s="167"/>
      <c r="C57" s="167"/>
      <c r="D57" s="167"/>
      <c r="E57" s="167"/>
      <c r="F57" s="167"/>
      <c r="G57" s="167"/>
      <c r="H57" s="168"/>
    </row>
    <row r="58" spans="1:13" ht="24" x14ac:dyDescent="0.25">
      <c r="A58" s="66" t="s">
        <v>79</v>
      </c>
      <c r="B58" s="29" t="s">
        <v>80</v>
      </c>
      <c r="C58" s="42">
        <v>0.33</v>
      </c>
      <c r="D58" s="42"/>
      <c r="E58" s="25"/>
      <c r="F58" s="43">
        <v>0.04</v>
      </c>
      <c r="G58" s="25"/>
      <c r="H58" s="42">
        <f>C58+F58</f>
        <v>0.37</v>
      </c>
      <c r="I58" s="165"/>
      <c r="J58" s="165"/>
    </row>
    <row r="59" spans="1:13" x14ac:dyDescent="0.25">
      <c r="A59" s="56" t="s">
        <v>5</v>
      </c>
      <c r="B59" s="29" t="s">
        <v>6</v>
      </c>
      <c r="C59" s="42">
        <v>0.06</v>
      </c>
      <c r="D59" s="42"/>
      <c r="E59" s="25"/>
      <c r="F59" s="43">
        <v>0.33</v>
      </c>
      <c r="G59" s="25"/>
      <c r="H59" s="42">
        <f>C59+F59</f>
        <v>0.39</v>
      </c>
      <c r="I59" s="165"/>
      <c r="J59" s="165"/>
    </row>
    <row r="60" spans="1:13" ht="24.75" thickBot="1" x14ac:dyDescent="0.3">
      <c r="A60" s="59" t="s">
        <v>7</v>
      </c>
      <c r="B60" s="75" t="s">
        <v>8</v>
      </c>
      <c r="C60" s="48">
        <v>0.14000000000000001</v>
      </c>
      <c r="D60" s="42"/>
      <c r="E60" s="26"/>
      <c r="F60" s="60">
        <v>1.53</v>
      </c>
      <c r="G60" s="26"/>
      <c r="H60" s="48">
        <f>C60+F60</f>
        <v>1.67</v>
      </c>
    </row>
    <row r="61" spans="1:13" ht="15.75" thickBot="1" x14ac:dyDescent="0.3">
      <c r="A61" s="172" t="s">
        <v>2</v>
      </c>
      <c r="B61" s="173"/>
      <c r="C61" s="49">
        <f>SUM(C58:C60)</f>
        <v>0.53</v>
      </c>
      <c r="D61" s="49"/>
      <c r="E61" s="9"/>
      <c r="F61" s="49">
        <f>SUM(F58:F60)</f>
        <v>1.9</v>
      </c>
      <c r="G61" s="12"/>
      <c r="H61" s="19">
        <f>SUM(H58:H60)</f>
        <v>2.4299999999999997</v>
      </c>
      <c r="K61" s="6"/>
    </row>
    <row r="62" spans="1:13" ht="18.75" x14ac:dyDescent="0.25">
      <c r="A62" s="174" t="s">
        <v>102</v>
      </c>
      <c r="B62" s="175"/>
      <c r="C62" s="175"/>
      <c r="D62" s="175"/>
      <c r="E62" s="175"/>
      <c r="F62" s="175"/>
      <c r="G62" s="175"/>
      <c r="H62" s="176"/>
    </row>
    <row r="63" spans="1:13" x14ac:dyDescent="0.25">
      <c r="A63" s="66" t="s">
        <v>5</v>
      </c>
      <c r="B63" s="34" t="s">
        <v>6</v>
      </c>
      <c r="C63" s="84">
        <v>0.06</v>
      </c>
      <c r="D63" s="84"/>
      <c r="E63" s="35"/>
      <c r="F63" s="85">
        <v>0.33</v>
      </c>
      <c r="G63" s="35"/>
      <c r="H63" s="35">
        <f>C63+F63</f>
        <v>0.39</v>
      </c>
    </row>
    <row r="64" spans="1:13" ht="36.75" thickBot="1" x14ac:dyDescent="0.3">
      <c r="A64" s="103" t="s">
        <v>103</v>
      </c>
      <c r="B64" s="104" t="s">
        <v>104</v>
      </c>
      <c r="C64" s="84">
        <v>0.04</v>
      </c>
      <c r="D64" s="84"/>
      <c r="E64" s="38"/>
      <c r="F64" s="105">
        <v>1.53</v>
      </c>
      <c r="G64" s="38"/>
      <c r="H64" s="38">
        <f>C64+F64</f>
        <v>1.57</v>
      </c>
    </row>
    <row r="65" spans="1:13" s="8" customFormat="1" ht="15.75" thickBot="1" x14ac:dyDescent="0.3">
      <c r="A65" s="172" t="s">
        <v>2</v>
      </c>
      <c r="B65" s="173"/>
      <c r="C65" s="49">
        <f>SUM(C63:C64)</f>
        <v>0.1</v>
      </c>
      <c r="D65" s="49"/>
      <c r="E65" s="9"/>
      <c r="F65" s="49">
        <f>F63+F64</f>
        <v>1.86</v>
      </c>
      <c r="G65" s="9"/>
      <c r="H65" s="19">
        <f>H63+H64</f>
        <v>1.96</v>
      </c>
    </row>
    <row r="66" spans="1:13" ht="18.75" x14ac:dyDescent="0.25">
      <c r="A66" s="177" t="s">
        <v>105</v>
      </c>
      <c r="B66" s="178"/>
      <c r="C66" s="178"/>
      <c r="D66" s="178"/>
      <c r="E66" s="178"/>
      <c r="F66" s="178"/>
      <c r="G66" s="178"/>
      <c r="H66" s="179"/>
    </row>
    <row r="67" spans="1:13" x14ac:dyDescent="0.25">
      <c r="A67" s="56" t="s">
        <v>5</v>
      </c>
      <c r="B67" s="29" t="s">
        <v>6</v>
      </c>
      <c r="C67" s="42">
        <v>0.06</v>
      </c>
      <c r="D67" s="42"/>
      <c r="E67" s="25"/>
      <c r="F67" s="43">
        <v>0.33</v>
      </c>
      <c r="G67" s="25"/>
      <c r="H67" s="42">
        <f>C67+F67</f>
        <v>0.39</v>
      </c>
    </row>
    <row r="68" spans="1:13" ht="24" x14ac:dyDescent="0.25">
      <c r="A68" s="56" t="s">
        <v>106</v>
      </c>
      <c r="B68" s="29" t="s">
        <v>107</v>
      </c>
      <c r="C68" s="42">
        <v>0.46</v>
      </c>
      <c r="D68" s="42"/>
      <c r="E68" s="25"/>
      <c r="F68" s="43">
        <v>0.25</v>
      </c>
      <c r="G68" s="25"/>
      <c r="H68" s="42">
        <f>C68+F68</f>
        <v>0.71</v>
      </c>
    </row>
    <row r="69" spans="1:13" ht="24" x14ac:dyDescent="0.25">
      <c r="A69" s="56" t="s">
        <v>108</v>
      </c>
      <c r="B69" s="29" t="s">
        <v>109</v>
      </c>
      <c r="C69" s="42">
        <v>1.19</v>
      </c>
      <c r="D69" s="42"/>
      <c r="E69" s="25"/>
      <c r="F69" s="43">
        <v>1.21</v>
      </c>
      <c r="G69" s="25"/>
      <c r="H69" s="42">
        <f>C69+F69</f>
        <v>2.4</v>
      </c>
    </row>
    <row r="70" spans="1:13" ht="96" x14ac:dyDescent="0.25">
      <c r="A70" s="56" t="s">
        <v>110</v>
      </c>
      <c r="B70" s="29" t="s">
        <v>111</v>
      </c>
      <c r="C70" s="45">
        <v>1.1599999999999999</v>
      </c>
      <c r="D70" s="42"/>
      <c r="E70" s="17"/>
      <c r="F70" s="43">
        <v>2.8</v>
      </c>
      <c r="G70" s="25"/>
      <c r="H70" s="42">
        <f>C70+F70</f>
        <v>3.96</v>
      </c>
    </row>
    <row r="71" spans="1:13" ht="24.75" thickBot="1" x14ac:dyDescent="0.3">
      <c r="A71" s="46" t="s">
        <v>38</v>
      </c>
      <c r="B71" s="30" t="s">
        <v>112</v>
      </c>
      <c r="C71" s="76">
        <v>0.25</v>
      </c>
      <c r="D71" s="42"/>
      <c r="E71" s="77"/>
      <c r="F71" s="76">
        <v>1.66</v>
      </c>
      <c r="G71" s="26"/>
      <c r="H71" s="48">
        <f>C71+F71</f>
        <v>1.91</v>
      </c>
      <c r="J71" s="165"/>
      <c r="K71" s="165"/>
      <c r="L71" s="1"/>
      <c r="M71" s="1"/>
    </row>
    <row r="72" spans="1:13" s="8" customFormat="1" ht="15.75" thickBot="1" x14ac:dyDescent="0.3">
      <c r="A72" s="150" t="s">
        <v>2</v>
      </c>
      <c r="B72" s="151"/>
      <c r="C72" s="49">
        <f>SUM(C67:C71)</f>
        <v>3.12</v>
      </c>
      <c r="D72" s="49"/>
      <c r="E72" s="9"/>
      <c r="F72" s="9">
        <f>SUM(F67:F71)</f>
        <v>6.25</v>
      </c>
      <c r="G72" s="9"/>
      <c r="H72" s="19">
        <f>SUM(H67:H71)</f>
        <v>9.3699999999999992</v>
      </c>
    </row>
    <row r="73" spans="1:13" ht="24" x14ac:dyDescent="0.25">
      <c r="A73" s="108" t="s">
        <v>113</v>
      </c>
      <c r="B73" s="78" t="s">
        <v>114</v>
      </c>
      <c r="C73" s="79">
        <v>0.22</v>
      </c>
      <c r="D73" s="79"/>
      <c r="E73" s="22"/>
      <c r="F73" s="80">
        <v>1.56</v>
      </c>
      <c r="G73" s="22"/>
      <c r="H73" s="79">
        <f>C73+F73</f>
        <v>1.78</v>
      </c>
    </row>
    <row r="74" spans="1:13" ht="18.75" x14ac:dyDescent="0.25">
      <c r="A74" s="177" t="s">
        <v>115</v>
      </c>
      <c r="B74" s="178"/>
      <c r="C74" s="178"/>
      <c r="D74" s="178"/>
      <c r="E74" s="178"/>
      <c r="F74" s="178"/>
      <c r="G74" s="178"/>
      <c r="H74" s="179"/>
    </row>
    <row r="75" spans="1:13" x14ac:dyDescent="0.25">
      <c r="A75" s="56" t="s">
        <v>5</v>
      </c>
      <c r="B75" s="29" t="s">
        <v>6</v>
      </c>
      <c r="C75" s="42">
        <v>0.06</v>
      </c>
      <c r="D75" s="42"/>
      <c r="E75" s="25"/>
      <c r="F75" s="43">
        <v>0.33</v>
      </c>
      <c r="G75" s="25"/>
      <c r="H75" s="42">
        <f>C75+F75</f>
        <v>0.39</v>
      </c>
    </row>
    <row r="76" spans="1:13" s="8" customFormat="1" ht="96.75" thickBot="1" x14ac:dyDescent="0.3">
      <c r="A76" s="59" t="s">
        <v>110</v>
      </c>
      <c r="B76" s="30" t="s">
        <v>111</v>
      </c>
      <c r="C76" s="76">
        <v>1.1599999999999999</v>
      </c>
      <c r="D76" s="42"/>
      <c r="E76" s="77"/>
      <c r="F76" s="60">
        <v>2.8</v>
      </c>
      <c r="G76" s="33"/>
      <c r="H76" s="48">
        <f>C76+F76</f>
        <v>3.96</v>
      </c>
    </row>
    <row r="77" spans="1:13" ht="15.75" thickBot="1" x14ac:dyDescent="0.3">
      <c r="A77" s="150" t="s">
        <v>2</v>
      </c>
      <c r="B77" s="151"/>
      <c r="C77" s="49">
        <f>SUM(C75:C76)</f>
        <v>1.22</v>
      </c>
      <c r="D77" s="49"/>
      <c r="E77" s="9"/>
      <c r="F77" s="9">
        <f>F75+F76</f>
        <v>3.13</v>
      </c>
      <c r="G77" s="12"/>
      <c r="H77" s="19">
        <f>H75+H76</f>
        <v>4.3499999999999996</v>
      </c>
    </row>
    <row r="78" spans="1:13" ht="18.75" x14ac:dyDescent="0.25">
      <c r="A78" s="177" t="s">
        <v>116</v>
      </c>
      <c r="B78" s="178"/>
      <c r="C78" s="178"/>
      <c r="D78" s="178"/>
      <c r="E78" s="178"/>
      <c r="F78" s="178"/>
      <c r="G78" s="178"/>
      <c r="H78" s="179"/>
    </row>
    <row r="79" spans="1:13" ht="24" x14ac:dyDescent="0.25">
      <c r="A79" s="66" t="s">
        <v>79</v>
      </c>
      <c r="B79" s="29" t="s">
        <v>80</v>
      </c>
      <c r="C79" s="42">
        <v>0.33</v>
      </c>
      <c r="D79" s="42"/>
      <c r="E79" s="43">
        <v>0.04</v>
      </c>
      <c r="F79" s="25"/>
      <c r="G79" s="25">
        <f t="shared" ref="G79:G84" si="4">C79+E79</f>
        <v>0.37</v>
      </c>
      <c r="H79" s="25"/>
    </row>
    <row r="80" spans="1:13" ht="36" x14ac:dyDescent="0.25">
      <c r="A80" s="56" t="s">
        <v>117</v>
      </c>
      <c r="B80" s="29" t="s">
        <v>118</v>
      </c>
      <c r="C80" s="42">
        <v>0.02</v>
      </c>
      <c r="D80" s="42"/>
      <c r="E80" s="43">
        <v>0.04</v>
      </c>
      <c r="F80" s="25"/>
      <c r="G80" s="25">
        <f t="shared" si="4"/>
        <v>0.06</v>
      </c>
      <c r="H80" s="25"/>
    </row>
    <row r="81" spans="1:8" x14ac:dyDescent="0.25">
      <c r="A81" s="56" t="s">
        <v>5</v>
      </c>
      <c r="B81" s="29" t="s">
        <v>6</v>
      </c>
      <c r="C81" s="42">
        <v>0.06</v>
      </c>
      <c r="D81" s="42"/>
      <c r="E81" s="43">
        <v>0.33</v>
      </c>
      <c r="F81" s="25"/>
      <c r="G81" s="25">
        <f t="shared" si="4"/>
        <v>0.39</v>
      </c>
      <c r="H81" s="25"/>
    </row>
    <row r="82" spans="1:8" ht="84" x14ac:dyDescent="0.25">
      <c r="A82" s="56" t="s">
        <v>119</v>
      </c>
      <c r="B82" s="29" t="s">
        <v>120</v>
      </c>
      <c r="C82" s="42">
        <v>1.26</v>
      </c>
      <c r="D82" s="42"/>
      <c r="E82" s="43">
        <v>0.26</v>
      </c>
      <c r="F82" s="25"/>
      <c r="G82" s="25">
        <f t="shared" si="4"/>
        <v>1.52</v>
      </c>
      <c r="H82" s="25"/>
    </row>
    <row r="83" spans="1:8" ht="24" x14ac:dyDescent="0.25">
      <c r="A83" s="56" t="s">
        <v>121</v>
      </c>
      <c r="B83" s="29" t="s">
        <v>122</v>
      </c>
      <c r="C83" s="42">
        <v>0.12</v>
      </c>
      <c r="D83" s="42"/>
      <c r="E83" s="43">
        <v>0.5</v>
      </c>
      <c r="F83" s="25"/>
      <c r="G83" s="25">
        <f t="shared" si="4"/>
        <v>0.62</v>
      </c>
      <c r="H83" s="25"/>
    </row>
    <row r="84" spans="1:8" s="8" customFormat="1" ht="72.75" thickBot="1" x14ac:dyDescent="0.3">
      <c r="A84" s="59" t="s">
        <v>123</v>
      </c>
      <c r="B84" s="75" t="s">
        <v>124</v>
      </c>
      <c r="C84" s="48">
        <v>0.31</v>
      </c>
      <c r="D84" s="42"/>
      <c r="E84" s="60">
        <v>0.93</v>
      </c>
      <c r="F84" s="33"/>
      <c r="G84" s="26">
        <f t="shared" si="4"/>
        <v>1.24</v>
      </c>
      <c r="H84" s="33"/>
    </row>
    <row r="85" spans="1:8" ht="15.75" thickBot="1" x14ac:dyDescent="0.3">
      <c r="A85" s="150" t="s">
        <v>2</v>
      </c>
      <c r="B85" s="151"/>
      <c r="C85" s="49">
        <f>SUM(C79:C84)</f>
        <v>2.1</v>
      </c>
      <c r="D85" s="9"/>
      <c r="E85" s="49">
        <f>SUM(E79:E84)</f>
        <v>2.1</v>
      </c>
      <c r="F85" s="9"/>
      <c r="G85" s="49">
        <f>SUM(G79:G84)</f>
        <v>4.2</v>
      </c>
      <c r="H85" s="81"/>
    </row>
    <row r="86" spans="1:8" ht="18.75" x14ac:dyDescent="0.25">
      <c r="A86" s="177" t="s">
        <v>125</v>
      </c>
      <c r="B86" s="178"/>
      <c r="C86" s="178"/>
      <c r="D86" s="178"/>
      <c r="E86" s="178"/>
      <c r="F86" s="178"/>
      <c r="G86" s="178"/>
      <c r="H86" s="179"/>
    </row>
    <row r="87" spans="1:8" ht="36" x14ac:dyDescent="0.25">
      <c r="A87" s="66" t="s">
        <v>117</v>
      </c>
      <c r="B87" s="29" t="s">
        <v>118</v>
      </c>
      <c r="C87" s="42">
        <v>0.02</v>
      </c>
      <c r="D87" s="42"/>
      <c r="E87" s="25"/>
      <c r="F87" s="43">
        <v>0.04</v>
      </c>
      <c r="G87" s="25"/>
      <c r="H87" s="25">
        <f>C87+F87</f>
        <v>0.06</v>
      </c>
    </row>
    <row r="88" spans="1:8" x14ac:dyDescent="0.25">
      <c r="A88" s="56" t="s">
        <v>5</v>
      </c>
      <c r="B88" s="29" t="s">
        <v>6</v>
      </c>
      <c r="C88" s="42">
        <v>0.06</v>
      </c>
      <c r="D88" s="42"/>
      <c r="E88" s="25"/>
      <c r="F88" s="43">
        <v>0.33</v>
      </c>
      <c r="G88" s="25"/>
      <c r="H88" s="42">
        <f>C88+F88</f>
        <v>0.39</v>
      </c>
    </row>
    <row r="89" spans="1:8" x14ac:dyDescent="0.25">
      <c r="A89" s="56" t="s">
        <v>72</v>
      </c>
      <c r="B89" s="29" t="s">
        <v>73</v>
      </c>
      <c r="C89" s="42">
        <v>1.42</v>
      </c>
      <c r="D89" s="42"/>
      <c r="E89" s="25"/>
      <c r="F89" s="42">
        <v>0.79</v>
      </c>
      <c r="G89" s="25"/>
      <c r="H89" s="25">
        <f>C89+F89</f>
        <v>2.21</v>
      </c>
    </row>
    <row r="90" spans="1:8" s="8" customFormat="1" ht="24" x14ac:dyDescent="0.25">
      <c r="A90" s="56" t="s">
        <v>121</v>
      </c>
      <c r="B90" s="29" t="s">
        <v>122</v>
      </c>
      <c r="C90" s="42">
        <v>0.12</v>
      </c>
      <c r="D90" s="42"/>
      <c r="E90" s="25"/>
      <c r="F90" s="43">
        <v>0.5</v>
      </c>
      <c r="G90" s="25"/>
      <c r="H90" s="42">
        <f>C90+F90</f>
        <v>0.62</v>
      </c>
    </row>
    <row r="91" spans="1:8" ht="120" x14ac:dyDescent="0.25">
      <c r="A91" s="56" t="s">
        <v>126</v>
      </c>
      <c r="B91" s="29" t="s">
        <v>11</v>
      </c>
      <c r="C91" s="25"/>
      <c r="D91" s="25"/>
      <c r="E91" s="25"/>
      <c r="F91" s="43">
        <v>0.26</v>
      </c>
      <c r="G91" s="25"/>
      <c r="H91" s="42">
        <f>F91</f>
        <v>0.26</v>
      </c>
    </row>
    <row r="92" spans="1:8" x14ac:dyDescent="0.25">
      <c r="A92" s="180" t="s">
        <v>10</v>
      </c>
      <c r="B92" s="181"/>
      <c r="C92" s="20">
        <f>SUM(C87:C91)</f>
        <v>1.62</v>
      </c>
      <c r="D92" s="20"/>
      <c r="E92" s="35"/>
      <c r="F92" s="28">
        <f>SUM(F87:F91)</f>
        <v>1.9200000000000002</v>
      </c>
      <c r="G92" s="35"/>
      <c r="H92" s="20">
        <f>SUM(H87:H91)</f>
        <v>3.54</v>
      </c>
    </row>
    <row r="93" spans="1:8" x14ac:dyDescent="0.25">
      <c r="A93" s="83" t="s">
        <v>127</v>
      </c>
      <c r="B93" s="29" t="s">
        <v>12</v>
      </c>
      <c r="C93" s="45">
        <v>0.52</v>
      </c>
      <c r="D93" s="45"/>
      <c r="E93" s="17"/>
      <c r="F93" s="25"/>
      <c r="G93" s="25"/>
      <c r="H93" s="25">
        <f>C93+F93</f>
        <v>0.52</v>
      </c>
    </row>
    <row r="94" spans="1:8" x14ac:dyDescent="0.25">
      <c r="A94" s="111" t="s">
        <v>128</v>
      </c>
      <c r="B94" s="29" t="s">
        <v>13</v>
      </c>
      <c r="C94" s="42">
        <v>0.61</v>
      </c>
      <c r="D94" s="45"/>
      <c r="E94" s="25"/>
      <c r="F94" s="25"/>
      <c r="G94" s="25"/>
      <c r="H94" s="25">
        <f>C94+F94</f>
        <v>0.61</v>
      </c>
    </row>
    <row r="95" spans="1:8" x14ac:dyDescent="0.25">
      <c r="A95" s="83" t="s">
        <v>129</v>
      </c>
      <c r="B95" s="29" t="s">
        <v>14</v>
      </c>
      <c r="C95" s="84">
        <v>0.76</v>
      </c>
      <c r="D95" s="45"/>
      <c r="E95" s="35"/>
      <c r="F95" s="35"/>
      <c r="G95" s="35"/>
      <c r="H95" s="42">
        <f>C95+F95</f>
        <v>0.76</v>
      </c>
    </row>
    <row r="96" spans="1:8" x14ac:dyDescent="0.25">
      <c r="A96" s="83" t="s">
        <v>130</v>
      </c>
      <c r="B96" s="29" t="s">
        <v>15</v>
      </c>
      <c r="C96" s="42">
        <v>0.95</v>
      </c>
      <c r="D96" s="45"/>
      <c r="E96" s="25"/>
      <c r="F96" s="25"/>
      <c r="G96" s="25"/>
      <c r="H96" s="42">
        <f>C96+F96</f>
        <v>0.95</v>
      </c>
    </row>
    <row r="97" spans="1:14" x14ac:dyDescent="0.25">
      <c r="A97" s="83" t="s">
        <v>34</v>
      </c>
      <c r="B97" s="29" t="s">
        <v>35</v>
      </c>
      <c r="C97" s="45">
        <v>0.57999999999999996</v>
      </c>
      <c r="D97" s="45"/>
      <c r="E97" s="17"/>
      <c r="F97" s="17"/>
      <c r="G97" s="25"/>
      <c r="H97" s="42">
        <f t="shared" ref="H97:H106" si="5">C97+F97</f>
        <v>0.57999999999999996</v>
      </c>
    </row>
    <row r="98" spans="1:14" x14ac:dyDescent="0.25">
      <c r="A98" s="83" t="s">
        <v>16</v>
      </c>
      <c r="B98" s="29" t="s">
        <v>17</v>
      </c>
      <c r="C98" s="42">
        <v>0.83</v>
      </c>
      <c r="D98" s="45"/>
      <c r="E98" s="25"/>
      <c r="F98" s="25"/>
      <c r="G98" s="25"/>
      <c r="H98" s="42">
        <f t="shared" si="5"/>
        <v>0.83</v>
      </c>
    </row>
    <row r="99" spans="1:14" x14ac:dyDescent="0.25">
      <c r="A99" s="83" t="s">
        <v>18</v>
      </c>
      <c r="B99" s="29" t="s">
        <v>19</v>
      </c>
      <c r="C99" s="42">
        <v>1.02</v>
      </c>
      <c r="D99" s="45"/>
      <c r="E99" s="25"/>
      <c r="F99" s="17"/>
      <c r="G99" s="25"/>
      <c r="H99" s="42">
        <f t="shared" si="5"/>
        <v>1.02</v>
      </c>
    </row>
    <row r="100" spans="1:14" ht="24" x14ac:dyDescent="0.25">
      <c r="A100" s="83" t="s">
        <v>20</v>
      </c>
      <c r="B100" s="29" t="s">
        <v>21</v>
      </c>
      <c r="C100" s="42">
        <v>1.02</v>
      </c>
      <c r="D100" s="45"/>
      <c r="E100" s="25"/>
      <c r="F100" s="17"/>
      <c r="G100" s="25"/>
      <c r="H100" s="42">
        <f t="shared" si="5"/>
        <v>1.02</v>
      </c>
      <c r="J100" s="1"/>
      <c r="K100" s="1"/>
    </row>
    <row r="101" spans="1:14" ht="24" x14ac:dyDescent="0.25">
      <c r="A101" s="83" t="s">
        <v>22</v>
      </c>
      <c r="B101" s="29" t="s">
        <v>23</v>
      </c>
      <c r="C101" s="42">
        <v>3.16</v>
      </c>
      <c r="D101" s="45"/>
      <c r="E101" s="25"/>
      <c r="F101" s="25"/>
      <c r="G101" s="25"/>
      <c r="H101" s="42">
        <f t="shared" si="5"/>
        <v>3.16</v>
      </c>
    </row>
    <row r="102" spans="1:14" ht="36" x14ac:dyDescent="0.25">
      <c r="A102" s="83" t="s">
        <v>27</v>
      </c>
      <c r="B102" s="29" t="s">
        <v>28</v>
      </c>
      <c r="C102" s="42">
        <v>0.85</v>
      </c>
      <c r="D102" s="45"/>
      <c r="E102" s="25"/>
      <c r="F102" s="25"/>
      <c r="G102" s="25"/>
      <c r="H102" s="42">
        <f t="shared" si="5"/>
        <v>0.85</v>
      </c>
      <c r="I102" s="1"/>
      <c r="J102" s="1"/>
    </row>
    <row r="103" spans="1:14" ht="36" x14ac:dyDescent="0.25">
      <c r="A103" s="83" t="s">
        <v>29</v>
      </c>
      <c r="B103" s="29" t="s">
        <v>30</v>
      </c>
      <c r="C103" s="42">
        <v>0.77</v>
      </c>
      <c r="D103" s="45"/>
      <c r="E103" s="25"/>
      <c r="F103" s="25"/>
      <c r="G103" s="25"/>
      <c r="H103" s="42">
        <f t="shared" si="5"/>
        <v>0.77</v>
      </c>
    </row>
    <row r="104" spans="1:14" s="8" customFormat="1" ht="24" x14ac:dyDescent="0.25">
      <c r="A104" s="83" t="s">
        <v>24</v>
      </c>
      <c r="B104" s="29" t="s">
        <v>25</v>
      </c>
      <c r="C104" s="42">
        <v>0.7</v>
      </c>
      <c r="D104" s="45"/>
      <c r="E104" s="25"/>
      <c r="F104" s="25"/>
      <c r="G104" s="32"/>
      <c r="H104" s="42">
        <f t="shared" si="5"/>
        <v>0.7</v>
      </c>
    </row>
    <row r="105" spans="1:14" ht="24" x14ac:dyDescent="0.25">
      <c r="A105" s="83" t="s">
        <v>26</v>
      </c>
      <c r="B105" s="29" t="s">
        <v>131</v>
      </c>
      <c r="C105" s="84">
        <v>1.1399999999999999</v>
      </c>
      <c r="D105" s="45"/>
      <c r="E105" s="35"/>
      <c r="F105" s="25"/>
      <c r="G105" s="25"/>
      <c r="H105" s="84">
        <f t="shared" si="5"/>
        <v>1.1399999999999999</v>
      </c>
    </row>
    <row r="106" spans="1:14" ht="24" x14ac:dyDescent="0.25">
      <c r="A106" s="83" t="s">
        <v>31</v>
      </c>
      <c r="B106" s="29" t="s">
        <v>132</v>
      </c>
      <c r="C106" s="42">
        <v>1.4</v>
      </c>
      <c r="D106" s="45"/>
      <c r="E106" s="25"/>
      <c r="F106" s="25"/>
      <c r="G106" s="25"/>
      <c r="H106" s="42">
        <f t="shared" si="5"/>
        <v>1.4</v>
      </c>
      <c r="J106" s="165"/>
      <c r="K106" s="165"/>
    </row>
    <row r="107" spans="1:14" ht="24" x14ac:dyDescent="0.25">
      <c r="A107" s="133" t="s">
        <v>32</v>
      </c>
      <c r="B107" s="116" t="s">
        <v>33</v>
      </c>
      <c r="C107" s="48">
        <v>6.93</v>
      </c>
      <c r="D107" s="76"/>
      <c r="E107" s="117"/>
      <c r="F107" s="77"/>
      <c r="G107" s="117"/>
      <c r="H107" s="48">
        <f>C107+F107</f>
        <v>6.93</v>
      </c>
      <c r="J107" s="165"/>
      <c r="K107" s="165"/>
      <c r="L107" s="165"/>
      <c r="M107" s="165"/>
      <c r="N107" s="165"/>
    </row>
    <row r="108" spans="1:14" ht="24" x14ac:dyDescent="0.25">
      <c r="A108" s="130" t="s">
        <v>183</v>
      </c>
      <c r="B108" s="134" t="s">
        <v>181</v>
      </c>
      <c r="C108" s="130">
        <v>20.84</v>
      </c>
      <c r="D108" s="45"/>
      <c r="E108" s="24">
        <v>1.71</v>
      </c>
      <c r="F108" s="135"/>
      <c r="G108" s="130">
        <f>C108+E108</f>
        <v>22.55</v>
      </c>
      <c r="H108" s="82"/>
      <c r="I108" s="23"/>
      <c r="J108" s="115"/>
    </row>
    <row r="109" spans="1:14" ht="36" x14ac:dyDescent="0.25">
      <c r="A109" s="130" t="s">
        <v>179</v>
      </c>
      <c r="B109" s="132" t="s">
        <v>180</v>
      </c>
      <c r="C109" s="84">
        <v>25.23</v>
      </c>
      <c r="D109" s="45"/>
      <c r="E109" s="43">
        <v>3.75</v>
      </c>
      <c r="F109" s="130"/>
      <c r="G109" s="24">
        <f>C109+E109</f>
        <v>28.98</v>
      </c>
      <c r="H109" s="42"/>
    </row>
    <row r="110" spans="1:14" ht="18.75" x14ac:dyDescent="0.25">
      <c r="A110" s="169" t="s">
        <v>133</v>
      </c>
      <c r="B110" s="170"/>
      <c r="C110" s="170"/>
      <c r="D110" s="170"/>
      <c r="E110" s="170"/>
      <c r="F110" s="170"/>
      <c r="G110" s="170"/>
      <c r="H110" s="171"/>
    </row>
    <row r="111" spans="1:14" ht="36" x14ac:dyDescent="0.25">
      <c r="A111" s="56" t="s">
        <v>117</v>
      </c>
      <c r="B111" s="29" t="s">
        <v>118</v>
      </c>
      <c r="C111" s="42">
        <v>0.02</v>
      </c>
      <c r="D111" s="42"/>
      <c r="E111" s="25"/>
      <c r="F111" s="43">
        <v>0.04</v>
      </c>
      <c r="G111" s="25"/>
      <c r="H111" s="25">
        <f>C111+F111</f>
        <v>0.06</v>
      </c>
      <c r="K111" s="2"/>
    </row>
    <row r="112" spans="1:14" x14ac:dyDescent="0.25">
      <c r="A112" s="56" t="s">
        <v>5</v>
      </c>
      <c r="B112" s="29" t="s">
        <v>6</v>
      </c>
      <c r="C112" s="42">
        <v>0.06</v>
      </c>
      <c r="D112" s="42"/>
      <c r="E112" s="25"/>
      <c r="F112" s="43">
        <v>0.33</v>
      </c>
      <c r="G112" s="25"/>
      <c r="H112" s="25">
        <f>C112+F112</f>
        <v>0.39</v>
      </c>
    </row>
    <row r="113" spans="1:15" x14ac:dyDescent="0.25">
      <c r="A113" s="66" t="s">
        <v>72</v>
      </c>
      <c r="B113" s="29" t="s">
        <v>73</v>
      </c>
      <c r="C113" s="42">
        <v>1.42</v>
      </c>
      <c r="D113" s="42"/>
      <c r="E113" s="25"/>
      <c r="F113" s="42">
        <v>0.79</v>
      </c>
      <c r="G113" s="25"/>
      <c r="H113" s="25">
        <f>C113+F113</f>
        <v>2.21</v>
      </c>
    </row>
    <row r="114" spans="1:15" ht="60" x14ac:dyDescent="0.25">
      <c r="A114" s="66" t="s">
        <v>134</v>
      </c>
      <c r="B114" s="29" t="s">
        <v>135</v>
      </c>
      <c r="C114" s="42">
        <v>0.12</v>
      </c>
      <c r="D114" s="42"/>
      <c r="E114" s="25"/>
      <c r="F114" s="43">
        <v>0.52</v>
      </c>
      <c r="G114" s="25"/>
      <c r="H114" s="25">
        <f>C114+F114</f>
        <v>0.64</v>
      </c>
    </row>
    <row r="115" spans="1:15" x14ac:dyDescent="0.25">
      <c r="A115" s="180" t="s">
        <v>10</v>
      </c>
      <c r="B115" s="181"/>
      <c r="C115" s="20">
        <f>SUM(C111:C114)</f>
        <v>1.62</v>
      </c>
      <c r="D115" s="20"/>
      <c r="E115" s="28"/>
      <c r="F115" s="28">
        <f>SUM(F111:F114)</f>
        <v>1.6800000000000002</v>
      </c>
      <c r="G115" s="35"/>
      <c r="H115" s="20">
        <f>SUM(H111:H114)</f>
        <v>3.3000000000000003</v>
      </c>
    </row>
    <row r="116" spans="1:15" ht="59.25" customHeight="1" x14ac:dyDescent="0.25">
      <c r="A116" s="66" t="s">
        <v>136</v>
      </c>
      <c r="B116" s="29" t="s">
        <v>137</v>
      </c>
      <c r="C116" s="84">
        <v>1.76</v>
      </c>
      <c r="D116" s="84"/>
      <c r="E116" s="85">
        <v>0.41</v>
      </c>
      <c r="F116" s="25"/>
      <c r="G116" s="42">
        <f>C116+E116</f>
        <v>2.17</v>
      </c>
      <c r="H116" s="25"/>
      <c r="L116" s="165"/>
      <c r="M116" s="165"/>
      <c r="N116" s="165"/>
      <c r="O116" s="165"/>
    </row>
    <row r="117" spans="1:15" ht="36.75" customHeight="1" x14ac:dyDescent="0.25">
      <c r="A117" s="56" t="s">
        <v>138</v>
      </c>
      <c r="B117" s="29" t="s">
        <v>139</v>
      </c>
      <c r="C117" s="42">
        <v>1.53</v>
      </c>
      <c r="D117" s="84"/>
      <c r="E117" s="43">
        <v>1.56</v>
      </c>
      <c r="F117" s="25"/>
      <c r="G117" s="25">
        <f>C117+E117</f>
        <v>3.09</v>
      </c>
      <c r="H117" s="25"/>
    </row>
    <row r="118" spans="1:15" s="8" customFormat="1" ht="35.25" customHeight="1" x14ac:dyDescent="0.25">
      <c r="A118" s="56" t="s">
        <v>182</v>
      </c>
      <c r="B118" s="29" t="s">
        <v>140</v>
      </c>
      <c r="C118" s="42">
        <v>1.1200000000000001</v>
      </c>
      <c r="D118" s="84"/>
      <c r="E118" s="42">
        <v>0.93</v>
      </c>
      <c r="F118" s="32"/>
      <c r="G118" s="25">
        <f>C118+E118</f>
        <v>2.0500000000000003</v>
      </c>
      <c r="H118" s="32"/>
      <c r="J118" s="86"/>
    </row>
    <row r="119" spans="1:15" ht="15" hidden="1" customHeight="1" x14ac:dyDescent="0.25">
      <c r="A119" s="56"/>
      <c r="B119" s="29"/>
      <c r="C119" s="25"/>
      <c r="D119" s="84"/>
      <c r="E119" s="25"/>
      <c r="F119" s="25"/>
      <c r="G119" s="25"/>
      <c r="H119" s="25"/>
      <c r="J119" s="72"/>
    </row>
    <row r="120" spans="1:15" ht="48.75" customHeight="1" x14ac:dyDescent="0.25">
      <c r="A120" s="56" t="s">
        <v>141</v>
      </c>
      <c r="B120" s="29" t="s">
        <v>142</v>
      </c>
      <c r="C120" s="42">
        <v>1.54</v>
      </c>
      <c r="D120" s="84"/>
      <c r="E120" s="42">
        <v>1.97</v>
      </c>
      <c r="F120" s="25"/>
      <c r="G120" s="25">
        <f>C120+E120</f>
        <v>3.51</v>
      </c>
      <c r="H120" s="25"/>
    </row>
    <row r="121" spans="1:15" ht="4.5" hidden="1" customHeight="1" x14ac:dyDescent="0.25">
      <c r="A121" s="56"/>
      <c r="B121" s="29"/>
      <c r="C121" s="25"/>
      <c r="D121" s="25"/>
      <c r="E121" s="25"/>
      <c r="F121" s="25"/>
      <c r="G121" s="25"/>
      <c r="H121" s="25"/>
    </row>
    <row r="122" spans="1:15" ht="13.5" customHeight="1" x14ac:dyDescent="0.25">
      <c r="A122" s="180" t="s">
        <v>10</v>
      </c>
      <c r="B122" s="181"/>
      <c r="C122" s="20">
        <f>SUM(C116:C120)</f>
        <v>5.95</v>
      </c>
      <c r="D122" s="20"/>
      <c r="E122" s="20">
        <f>SUM(E116:E120)</f>
        <v>4.87</v>
      </c>
      <c r="F122" s="35"/>
      <c r="G122" s="28">
        <f>SUM(G116:G120)</f>
        <v>10.82</v>
      </c>
      <c r="H122" s="25"/>
    </row>
    <row r="123" spans="1:15" ht="18" customHeight="1" x14ac:dyDescent="0.25">
      <c r="A123" s="66" t="s">
        <v>184</v>
      </c>
      <c r="B123" s="87" t="s">
        <v>143</v>
      </c>
      <c r="C123" s="42">
        <v>13.21</v>
      </c>
      <c r="D123" s="42"/>
      <c r="E123" s="45">
        <v>1.71</v>
      </c>
      <c r="F123" s="25"/>
      <c r="G123" s="25">
        <f>C123+E123</f>
        <v>14.920000000000002</v>
      </c>
      <c r="H123" s="25"/>
      <c r="J123" s="165"/>
      <c r="K123" s="165"/>
      <c r="L123" s="182"/>
      <c r="M123" s="182"/>
    </row>
    <row r="124" spans="1:15" ht="84.75" customHeight="1" x14ac:dyDescent="0.25">
      <c r="A124" s="56" t="s">
        <v>119</v>
      </c>
      <c r="B124" s="29" t="s">
        <v>120</v>
      </c>
      <c r="C124" s="42">
        <v>1.26</v>
      </c>
      <c r="D124" s="42"/>
      <c r="E124" s="43" t="s">
        <v>187</v>
      </c>
      <c r="F124" s="25"/>
      <c r="G124" s="25" t="e">
        <f>C124+E124</f>
        <v>#VALUE!</v>
      </c>
      <c r="H124" s="25"/>
    </row>
    <row r="125" spans="1:15" ht="21.75" customHeight="1" x14ac:dyDescent="0.25">
      <c r="A125" s="166" t="s">
        <v>144</v>
      </c>
      <c r="B125" s="167"/>
      <c r="C125" s="167"/>
      <c r="D125" s="167"/>
      <c r="E125" s="167"/>
      <c r="F125" s="167"/>
      <c r="G125" s="167"/>
      <c r="H125" s="168"/>
    </row>
    <row r="126" spans="1:15" ht="27.75" customHeight="1" x14ac:dyDescent="0.25">
      <c r="A126" s="56" t="s">
        <v>79</v>
      </c>
      <c r="B126" s="29" t="s">
        <v>80</v>
      </c>
      <c r="C126" s="42">
        <v>0.33</v>
      </c>
      <c r="D126" s="42"/>
      <c r="E126" s="43">
        <v>0.04</v>
      </c>
      <c r="F126" s="25"/>
      <c r="G126" s="25">
        <f>C126+E126</f>
        <v>0.37</v>
      </c>
      <c r="H126" s="25"/>
    </row>
    <row r="127" spans="1:15" s="8" customFormat="1" ht="15" hidden="1" customHeight="1" x14ac:dyDescent="0.25">
      <c r="A127" s="56"/>
      <c r="B127" s="29"/>
      <c r="C127" s="32"/>
      <c r="D127" s="42"/>
      <c r="E127" s="32"/>
      <c r="F127" s="32"/>
      <c r="G127" s="32"/>
      <c r="H127" s="32"/>
    </row>
    <row r="128" spans="1:15" ht="15" customHeight="1" x14ac:dyDescent="0.25">
      <c r="A128" s="56" t="s">
        <v>5</v>
      </c>
      <c r="B128" s="29" t="s">
        <v>6</v>
      </c>
      <c r="C128" s="42">
        <v>0.06</v>
      </c>
      <c r="D128" s="42"/>
      <c r="E128" s="43">
        <v>0.33</v>
      </c>
      <c r="F128" s="25"/>
      <c r="G128" s="25">
        <f>C128+E128</f>
        <v>0.39</v>
      </c>
      <c r="H128" s="25"/>
    </row>
    <row r="129" spans="1:14" ht="13.5" customHeight="1" x14ac:dyDescent="0.25">
      <c r="A129" s="56" t="s">
        <v>72</v>
      </c>
      <c r="B129" s="29" t="s">
        <v>73</v>
      </c>
      <c r="C129" s="42">
        <v>1.42</v>
      </c>
      <c r="D129" s="42"/>
      <c r="E129" s="42">
        <v>0.83</v>
      </c>
      <c r="F129" s="25"/>
      <c r="G129" s="25">
        <f>C129+E129</f>
        <v>2.25</v>
      </c>
      <c r="H129" s="25"/>
    </row>
    <row r="130" spans="1:14" ht="25.5" customHeight="1" x14ac:dyDescent="0.25">
      <c r="A130" s="56" t="s">
        <v>121</v>
      </c>
      <c r="B130" s="29" t="s">
        <v>122</v>
      </c>
      <c r="C130" s="42">
        <v>0.12</v>
      </c>
      <c r="D130" s="42"/>
      <c r="E130" s="43">
        <v>0.5</v>
      </c>
      <c r="F130" s="25"/>
      <c r="G130" s="25">
        <f>C130+E130</f>
        <v>0.62</v>
      </c>
      <c r="H130" s="25"/>
    </row>
    <row r="131" spans="1:14" ht="73.5" customHeight="1" x14ac:dyDescent="0.25">
      <c r="A131" s="66" t="s">
        <v>145</v>
      </c>
      <c r="B131" s="29" t="s">
        <v>146</v>
      </c>
      <c r="C131" s="42">
        <v>0.22</v>
      </c>
      <c r="D131" s="42"/>
      <c r="E131" s="43">
        <v>2.4900000000000002</v>
      </c>
      <c r="F131" s="25"/>
      <c r="G131" s="25">
        <f>C131+E131</f>
        <v>2.7100000000000004</v>
      </c>
      <c r="H131" s="25"/>
    </row>
    <row r="132" spans="1:14" ht="36.75" thickBot="1" x14ac:dyDescent="0.3">
      <c r="A132" s="56" t="s">
        <v>147</v>
      </c>
      <c r="B132" s="29" t="s">
        <v>148</v>
      </c>
      <c r="C132" s="42">
        <v>0.04</v>
      </c>
      <c r="D132" s="42"/>
      <c r="E132" s="43">
        <v>2.39</v>
      </c>
      <c r="F132" s="25"/>
      <c r="G132" s="25">
        <f>C132+E132</f>
        <v>2.4300000000000002</v>
      </c>
      <c r="H132" s="25"/>
    </row>
    <row r="133" spans="1:14" ht="16.5" thickBot="1" x14ac:dyDescent="0.3">
      <c r="A133" s="183" t="s">
        <v>10</v>
      </c>
      <c r="B133" s="184"/>
      <c r="C133" s="9">
        <f>SUM(C126:C132)</f>
        <v>2.1900000000000004</v>
      </c>
      <c r="D133" s="9"/>
      <c r="E133" s="9">
        <f>SUM(E126:E132)</f>
        <v>6.58</v>
      </c>
      <c r="F133" s="12"/>
      <c r="G133" s="49">
        <f>SUM(G126:G132)</f>
        <v>8.77</v>
      </c>
      <c r="H133" s="88"/>
    </row>
    <row r="134" spans="1:14" ht="18.75" x14ac:dyDescent="0.25">
      <c r="A134" s="177" t="s">
        <v>149</v>
      </c>
      <c r="B134" s="178"/>
      <c r="C134" s="178"/>
      <c r="D134" s="178"/>
      <c r="E134" s="178"/>
      <c r="F134" s="178"/>
      <c r="G134" s="178"/>
      <c r="H134" s="179"/>
    </row>
    <row r="135" spans="1:14" x14ac:dyDescent="0.25">
      <c r="A135" s="56" t="s">
        <v>5</v>
      </c>
      <c r="B135" s="29" t="s">
        <v>6</v>
      </c>
      <c r="C135" s="42">
        <v>0.06</v>
      </c>
      <c r="D135" s="42"/>
      <c r="E135" s="25"/>
      <c r="F135" s="43">
        <v>0.33</v>
      </c>
      <c r="G135" s="25"/>
      <c r="H135" s="25">
        <f t="shared" ref="H135:H143" si="6">C135+F135</f>
        <v>0.39</v>
      </c>
      <c r="K135" s="1"/>
      <c r="L135" s="1"/>
      <c r="M135" s="1"/>
      <c r="N135" s="1"/>
    </row>
    <row r="136" spans="1:14" ht="96" x14ac:dyDescent="0.25">
      <c r="A136" s="66" t="s">
        <v>110</v>
      </c>
      <c r="B136" s="29" t="s">
        <v>111</v>
      </c>
      <c r="C136" s="42">
        <v>1.1599999999999999</v>
      </c>
      <c r="D136" s="42"/>
      <c r="E136" s="25"/>
      <c r="F136" s="42">
        <v>2.8</v>
      </c>
      <c r="G136" s="25"/>
      <c r="H136" s="25">
        <f t="shared" si="6"/>
        <v>3.96</v>
      </c>
      <c r="J136" s="89"/>
      <c r="K136" s="1"/>
      <c r="L136" s="1"/>
      <c r="M136" s="1"/>
      <c r="N136" s="1"/>
    </row>
    <row r="137" spans="1:14" ht="36" x14ac:dyDescent="0.25">
      <c r="A137" s="56" t="s">
        <v>150</v>
      </c>
      <c r="B137" s="29" t="s">
        <v>151</v>
      </c>
      <c r="C137" s="45">
        <v>2.84</v>
      </c>
      <c r="D137" s="42"/>
      <c r="E137" s="17"/>
      <c r="F137" s="44">
        <v>5.3</v>
      </c>
      <c r="G137" s="25"/>
      <c r="H137" s="25">
        <f t="shared" si="6"/>
        <v>8.14</v>
      </c>
      <c r="J137" s="165"/>
      <c r="K137" s="165"/>
    </row>
    <row r="138" spans="1:14" x14ac:dyDescent="0.25">
      <c r="A138" s="180" t="s">
        <v>2</v>
      </c>
      <c r="B138" s="181"/>
      <c r="C138" s="20">
        <f>SUM(C135:C137)</f>
        <v>4.0599999999999996</v>
      </c>
      <c r="D138" s="28"/>
      <c r="E138" s="35"/>
      <c r="F138" s="20">
        <f>SUM(F135:F137)</f>
        <v>8.43</v>
      </c>
      <c r="G138" s="35"/>
      <c r="H138" s="20">
        <f>SUM(H135:H137)</f>
        <v>12.49</v>
      </c>
      <c r="J138" s="90"/>
      <c r="K138" s="90"/>
    </row>
    <row r="139" spans="1:14" ht="48" x14ac:dyDescent="0.25">
      <c r="A139" s="66" t="s">
        <v>41</v>
      </c>
      <c r="B139" s="29" t="s">
        <v>152</v>
      </c>
      <c r="C139" s="45">
        <v>2.27</v>
      </c>
      <c r="D139" s="45"/>
      <c r="E139" s="17"/>
      <c r="F139" s="44">
        <v>7.59</v>
      </c>
      <c r="G139" s="25"/>
      <c r="H139" s="25">
        <f t="shared" si="6"/>
        <v>9.86</v>
      </c>
      <c r="I139" s="91"/>
      <c r="J139" s="165"/>
      <c r="K139" s="165"/>
    </row>
    <row r="140" spans="1:14" ht="24" x14ac:dyDescent="0.25">
      <c r="A140" s="56" t="s">
        <v>153</v>
      </c>
      <c r="B140" s="29" t="s">
        <v>154</v>
      </c>
      <c r="C140" s="45">
        <v>3.2</v>
      </c>
      <c r="D140" s="45"/>
      <c r="E140" s="17"/>
      <c r="F140" s="45">
        <v>14.97</v>
      </c>
      <c r="G140" s="25"/>
      <c r="H140" s="25">
        <f t="shared" si="6"/>
        <v>18.170000000000002</v>
      </c>
      <c r="I140" s="5"/>
      <c r="J140" s="165"/>
      <c r="K140" s="165"/>
      <c r="L140" s="1"/>
    </row>
    <row r="141" spans="1:14" x14ac:dyDescent="0.25">
      <c r="A141" s="180" t="s">
        <v>2</v>
      </c>
      <c r="B141" s="181"/>
      <c r="C141" s="20">
        <f>SUM(C139:C140)</f>
        <v>5.4700000000000006</v>
      </c>
      <c r="D141" s="28"/>
      <c r="E141" s="35"/>
      <c r="F141" s="20">
        <f>SUM(F139:F140)</f>
        <v>22.560000000000002</v>
      </c>
      <c r="G141" s="35"/>
      <c r="H141" s="20">
        <f>SUM(H139:H140)</f>
        <v>28.03</v>
      </c>
      <c r="I141" s="5"/>
      <c r="J141" s="90"/>
      <c r="K141" s="90"/>
      <c r="L141" s="1"/>
    </row>
    <row r="142" spans="1:14" ht="72" x14ac:dyDescent="0.25">
      <c r="A142" s="66" t="s">
        <v>155</v>
      </c>
      <c r="B142" s="29" t="s">
        <v>156</v>
      </c>
      <c r="C142" s="45">
        <v>1.79</v>
      </c>
      <c r="D142" s="45"/>
      <c r="E142" s="17"/>
      <c r="F142" s="45">
        <v>5.82</v>
      </c>
      <c r="G142" s="25"/>
      <c r="H142" s="35">
        <f t="shared" si="6"/>
        <v>7.61</v>
      </c>
      <c r="I142" s="5"/>
      <c r="J142" s="165"/>
      <c r="K142" s="165"/>
      <c r="L142" s="1"/>
    </row>
    <row r="143" spans="1:14" ht="72" x14ac:dyDescent="0.25">
      <c r="A143" s="56" t="s">
        <v>157</v>
      </c>
      <c r="B143" s="29" t="s">
        <v>158</v>
      </c>
      <c r="C143" s="45">
        <v>2.34</v>
      </c>
      <c r="D143" s="45"/>
      <c r="E143" s="17"/>
      <c r="F143" s="45">
        <v>7.28</v>
      </c>
      <c r="G143" s="25"/>
      <c r="H143" s="35">
        <f t="shared" si="6"/>
        <v>9.620000000000001</v>
      </c>
      <c r="I143" s="5"/>
      <c r="J143" s="187"/>
      <c r="K143" s="187"/>
      <c r="L143" s="1"/>
    </row>
    <row r="144" spans="1:14" ht="18.75" x14ac:dyDescent="0.25">
      <c r="A144" s="188" t="s">
        <v>2</v>
      </c>
      <c r="B144" s="189"/>
      <c r="C144" s="113">
        <f>C142+C143</f>
        <v>4.13</v>
      </c>
      <c r="D144" s="112"/>
      <c r="E144" s="112"/>
      <c r="F144" s="82">
        <f>SUM(F142:F143)</f>
        <v>13.100000000000001</v>
      </c>
      <c r="G144" s="112"/>
      <c r="H144" s="113">
        <f>SUM(H142:H143)</f>
        <v>17.23</v>
      </c>
    </row>
    <row r="145" spans="1:10" ht="35.25" customHeight="1" x14ac:dyDescent="0.25">
      <c r="A145" s="166" t="s">
        <v>159</v>
      </c>
      <c r="B145" s="167"/>
      <c r="C145" s="167"/>
      <c r="D145" s="167"/>
      <c r="E145" s="167"/>
      <c r="F145" s="167"/>
      <c r="G145" s="167"/>
      <c r="H145" s="168"/>
    </row>
    <row r="146" spans="1:10" x14ac:dyDescent="0.25">
      <c r="A146" s="56" t="s">
        <v>5</v>
      </c>
      <c r="B146" s="29" t="s">
        <v>6</v>
      </c>
      <c r="C146" s="84">
        <v>0.06</v>
      </c>
      <c r="D146" s="84"/>
      <c r="E146" s="85">
        <v>0.33</v>
      </c>
      <c r="F146" s="35"/>
      <c r="G146" s="35">
        <f>C146+E146</f>
        <v>0.39</v>
      </c>
      <c r="H146" s="25"/>
    </row>
    <row r="147" spans="1:10" ht="36.75" x14ac:dyDescent="0.25">
      <c r="A147" s="124" t="s">
        <v>42</v>
      </c>
      <c r="B147" s="94" t="s">
        <v>151</v>
      </c>
      <c r="C147" s="95">
        <v>8.1</v>
      </c>
      <c r="D147" s="95"/>
      <c r="E147" s="95">
        <v>3.53</v>
      </c>
      <c r="F147" s="95"/>
      <c r="G147" s="95">
        <f>C147+E147</f>
        <v>11.629999999999999</v>
      </c>
      <c r="H147" s="18"/>
      <c r="I147" s="107"/>
    </row>
    <row r="148" spans="1:10" x14ac:dyDescent="0.25">
      <c r="A148" s="188" t="s">
        <v>2</v>
      </c>
      <c r="B148" s="189"/>
      <c r="C148" s="97">
        <f>C146+C147</f>
        <v>8.16</v>
      </c>
      <c r="D148" s="97"/>
      <c r="E148" s="98">
        <f>E146+E147</f>
        <v>3.86</v>
      </c>
      <c r="F148" s="95"/>
      <c r="G148" s="98">
        <f>G146+G147</f>
        <v>12.02</v>
      </c>
      <c r="H148" s="96"/>
    </row>
    <row r="149" spans="1:10" ht="48.75" x14ac:dyDescent="0.25">
      <c r="A149" s="93" t="s">
        <v>43</v>
      </c>
      <c r="B149" s="94" t="s">
        <v>160</v>
      </c>
      <c r="C149" s="114">
        <v>2.81</v>
      </c>
      <c r="D149" s="95"/>
      <c r="E149" s="95">
        <v>5.3</v>
      </c>
      <c r="F149" s="95"/>
      <c r="G149" s="95">
        <f>C149+E149</f>
        <v>8.11</v>
      </c>
      <c r="H149" s="18"/>
    </row>
    <row r="150" spans="1:10" ht="24.75" x14ac:dyDescent="0.25">
      <c r="A150" s="93" t="s">
        <v>44</v>
      </c>
      <c r="B150" s="94" t="s">
        <v>161</v>
      </c>
      <c r="C150" s="95">
        <v>0.09</v>
      </c>
      <c r="D150" s="95"/>
      <c r="E150" s="95">
        <v>12.79</v>
      </c>
      <c r="F150" s="95"/>
      <c r="G150" s="95">
        <f>C150+E150</f>
        <v>12.879999999999999</v>
      </c>
      <c r="H150" s="18"/>
    </row>
    <row r="151" spans="1:10" x14ac:dyDescent="0.25">
      <c r="A151" s="188" t="s">
        <v>2</v>
      </c>
      <c r="B151" s="189"/>
      <c r="C151" s="98">
        <f>C149+C150</f>
        <v>2.9</v>
      </c>
      <c r="D151" s="97"/>
      <c r="E151" s="98">
        <f>E149+E150</f>
        <v>18.09</v>
      </c>
      <c r="F151" s="95"/>
      <c r="G151" s="98">
        <f>G149+G150</f>
        <v>20.99</v>
      </c>
      <c r="H151" s="96"/>
    </row>
    <row r="152" spans="1:10" ht="60.75" x14ac:dyDescent="0.25">
      <c r="A152" s="125" t="s">
        <v>45</v>
      </c>
      <c r="B152" s="126" t="s">
        <v>162</v>
      </c>
      <c r="C152" s="95">
        <v>55.44</v>
      </c>
      <c r="D152" s="95"/>
      <c r="E152" s="95">
        <v>2.4900000000000002</v>
      </c>
      <c r="F152" s="95"/>
      <c r="G152" s="95">
        <f t="shared" ref="G152:G157" si="7">C152+E152</f>
        <v>57.93</v>
      </c>
      <c r="H152" s="96"/>
      <c r="I152" s="11"/>
      <c r="J152" s="11"/>
    </row>
    <row r="153" spans="1:10" x14ac:dyDescent="0.25">
      <c r="A153" s="185" t="s">
        <v>2</v>
      </c>
      <c r="B153" s="186"/>
      <c r="C153" s="98">
        <f>C152</f>
        <v>55.44</v>
      </c>
      <c r="D153" s="98"/>
      <c r="E153" s="98">
        <f>E152</f>
        <v>2.4900000000000002</v>
      </c>
      <c r="F153" s="95"/>
      <c r="G153" s="98">
        <f t="shared" si="7"/>
        <v>57.93</v>
      </c>
      <c r="H153" s="96"/>
    </row>
    <row r="154" spans="1:10" ht="60.75" x14ac:dyDescent="0.25">
      <c r="A154" s="125" t="s">
        <v>46</v>
      </c>
      <c r="B154" s="126" t="s">
        <v>163</v>
      </c>
      <c r="C154" s="95">
        <v>29.52</v>
      </c>
      <c r="D154" s="95"/>
      <c r="E154" s="95">
        <v>3.01</v>
      </c>
      <c r="F154" s="95"/>
      <c r="G154" s="95">
        <f t="shared" si="7"/>
        <v>32.53</v>
      </c>
      <c r="H154" s="96"/>
    </row>
    <row r="155" spans="1:10" x14ac:dyDescent="0.25">
      <c r="A155" s="185" t="s">
        <v>2</v>
      </c>
      <c r="B155" s="186"/>
      <c r="C155" s="98">
        <f>C154</f>
        <v>29.52</v>
      </c>
      <c r="D155" s="97"/>
      <c r="E155" s="98">
        <f>E154</f>
        <v>3.01</v>
      </c>
      <c r="F155" s="95"/>
      <c r="G155" s="98">
        <f t="shared" si="7"/>
        <v>32.53</v>
      </c>
      <c r="H155" s="96"/>
    </row>
    <row r="156" spans="1:10" ht="60.75" x14ac:dyDescent="0.25">
      <c r="A156" s="125" t="s">
        <v>47</v>
      </c>
      <c r="B156" s="126" t="s">
        <v>164</v>
      </c>
      <c r="C156" s="95">
        <v>30.15</v>
      </c>
      <c r="D156" s="95"/>
      <c r="E156" s="95">
        <v>4.91</v>
      </c>
      <c r="F156" s="95"/>
      <c r="G156" s="95">
        <f t="shared" si="7"/>
        <v>35.06</v>
      </c>
      <c r="H156" s="18"/>
    </row>
    <row r="157" spans="1:10" x14ac:dyDescent="0.25">
      <c r="A157" s="188" t="s">
        <v>2</v>
      </c>
      <c r="B157" s="189"/>
      <c r="C157" s="98">
        <f>C156</f>
        <v>30.15</v>
      </c>
      <c r="D157" s="98"/>
      <c r="E157" s="98">
        <f>E156</f>
        <v>4.91</v>
      </c>
      <c r="F157" s="95"/>
      <c r="G157" s="98">
        <f t="shared" si="7"/>
        <v>35.06</v>
      </c>
      <c r="H157" s="96"/>
    </row>
    <row r="158" spans="1:10" ht="18.75" x14ac:dyDescent="0.25">
      <c r="A158" s="166" t="s">
        <v>165</v>
      </c>
      <c r="B158" s="167"/>
      <c r="C158" s="167"/>
      <c r="D158" s="167"/>
      <c r="E158" s="167"/>
      <c r="F158" s="167"/>
      <c r="G158" s="167"/>
      <c r="H158" s="168"/>
    </row>
    <row r="159" spans="1:10" s="8" customFormat="1" ht="36" x14ac:dyDescent="0.25">
      <c r="A159" s="56" t="s">
        <v>117</v>
      </c>
      <c r="B159" s="29" t="s">
        <v>118</v>
      </c>
      <c r="C159" s="42">
        <v>0.02</v>
      </c>
      <c r="D159" s="42"/>
      <c r="E159" s="43">
        <v>0.04</v>
      </c>
      <c r="F159" s="32"/>
      <c r="G159" s="32">
        <f>C159+E159</f>
        <v>0.06</v>
      </c>
      <c r="H159" s="32"/>
    </row>
    <row r="160" spans="1:10" x14ac:dyDescent="0.25">
      <c r="A160" s="56" t="s">
        <v>5</v>
      </c>
      <c r="B160" s="29" t="s">
        <v>6</v>
      </c>
      <c r="C160" s="42">
        <v>0.06</v>
      </c>
      <c r="D160" s="42"/>
      <c r="E160" s="43">
        <v>0.33</v>
      </c>
      <c r="F160" s="25"/>
      <c r="G160" s="25">
        <f>C160+E160</f>
        <v>0.39</v>
      </c>
      <c r="H160" s="25"/>
    </row>
    <row r="161" spans="1:14" x14ac:dyDescent="0.25">
      <c r="A161" s="56" t="s">
        <v>72</v>
      </c>
      <c r="B161" s="29" t="s">
        <v>73</v>
      </c>
      <c r="C161" s="42">
        <v>1.42</v>
      </c>
      <c r="D161" s="42"/>
      <c r="E161" s="42">
        <v>0.83</v>
      </c>
      <c r="F161" s="25"/>
      <c r="G161" s="25">
        <f>C161+E161</f>
        <v>2.25</v>
      </c>
      <c r="H161" s="25"/>
    </row>
    <row r="162" spans="1:14" ht="24" x14ac:dyDescent="0.25">
      <c r="A162" s="56" t="s">
        <v>121</v>
      </c>
      <c r="B162" s="29" t="s">
        <v>122</v>
      </c>
      <c r="C162" s="42">
        <v>0.12</v>
      </c>
      <c r="D162" s="42"/>
      <c r="E162" s="43">
        <v>0.5</v>
      </c>
      <c r="F162" s="25"/>
      <c r="G162" s="25">
        <f>C162+E162</f>
        <v>0.62</v>
      </c>
      <c r="H162" s="25"/>
    </row>
    <row r="163" spans="1:14" ht="24" x14ac:dyDescent="0.25">
      <c r="A163" s="56" t="s">
        <v>36</v>
      </c>
      <c r="B163" s="29" t="s">
        <v>166</v>
      </c>
      <c r="C163" s="42">
        <v>0.71</v>
      </c>
      <c r="D163" s="42"/>
      <c r="E163" s="44">
        <v>1.18</v>
      </c>
      <c r="F163" s="25"/>
      <c r="G163" s="25">
        <f>C163+E163</f>
        <v>1.89</v>
      </c>
      <c r="H163" s="25"/>
      <c r="J163" s="190"/>
      <c r="K163" s="190"/>
    </row>
    <row r="164" spans="1:14" x14ac:dyDescent="0.25">
      <c r="A164" s="191" t="s">
        <v>10</v>
      </c>
      <c r="B164" s="192"/>
      <c r="C164" s="28">
        <f>SUM(C159:C163)</f>
        <v>2.33</v>
      </c>
      <c r="D164" s="28"/>
      <c r="E164" s="28">
        <f>SUM(E159:E163)</f>
        <v>2.88</v>
      </c>
      <c r="F164" s="35"/>
      <c r="G164" s="28">
        <f>SUM(G159:G163)</f>
        <v>5.21</v>
      </c>
      <c r="H164" s="35"/>
    </row>
    <row r="165" spans="1:14" x14ac:dyDescent="0.25">
      <c r="A165" s="56"/>
      <c r="B165" s="121" t="s">
        <v>167</v>
      </c>
      <c r="C165" s="42">
        <v>48.83</v>
      </c>
      <c r="D165" s="42"/>
      <c r="E165" s="25"/>
      <c r="F165" s="25"/>
      <c r="G165" s="25"/>
      <c r="H165" s="25"/>
    </row>
    <row r="166" spans="1:14" s="8" customFormat="1" x14ac:dyDescent="0.25">
      <c r="A166" s="56"/>
      <c r="B166" s="121"/>
      <c r="C166" s="82">
        <f>C165+C164</f>
        <v>51.16</v>
      </c>
      <c r="D166" s="42"/>
      <c r="E166" s="32">
        <v>2.88</v>
      </c>
      <c r="F166" s="32"/>
      <c r="G166" s="82">
        <f>C166+E166</f>
        <v>54.04</v>
      </c>
      <c r="H166" s="32"/>
    </row>
    <row r="167" spans="1:14" s="8" customFormat="1" x14ac:dyDescent="0.25">
      <c r="A167" s="113"/>
      <c r="B167" s="121" t="s">
        <v>188</v>
      </c>
      <c r="C167" s="42">
        <v>68.48</v>
      </c>
      <c r="D167" s="42"/>
      <c r="E167" s="123"/>
      <c r="F167" s="123"/>
      <c r="G167" s="82"/>
      <c r="H167" s="123"/>
    </row>
    <row r="168" spans="1:14" s="8" customFormat="1" x14ac:dyDescent="0.25">
      <c r="A168" s="113" t="s">
        <v>10</v>
      </c>
      <c r="B168" s="122"/>
      <c r="C168" s="82">
        <f>C167+C164</f>
        <v>70.81</v>
      </c>
      <c r="D168" s="42"/>
      <c r="E168" s="123">
        <v>2.88</v>
      </c>
      <c r="F168" s="123"/>
      <c r="G168" s="82">
        <f>C168+E168</f>
        <v>73.69</v>
      </c>
      <c r="H168" s="123"/>
    </row>
    <row r="169" spans="1:14" s="8" customFormat="1" x14ac:dyDescent="0.25">
      <c r="A169" s="113"/>
      <c r="B169" s="129" t="s">
        <v>190</v>
      </c>
      <c r="C169" s="42">
        <v>68.48</v>
      </c>
      <c r="D169" s="42"/>
      <c r="E169" s="131"/>
      <c r="F169" s="131"/>
      <c r="G169" s="82"/>
      <c r="H169" s="131"/>
    </row>
    <row r="170" spans="1:14" s="8" customFormat="1" x14ac:dyDescent="0.25">
      <c r="A170" s="113" t="s">
        <v>10</v>
      </c>
      <c r="B170" s="132"/>
      <c r="C170" s="82">
        <f>C169+C164</f>
        <v>70.81</v>
      </c>
      <c r="D170" s="42"/>
      <c r="E170" s="131">
        <v>2.88</v>
      </c>
      <c r="F170" s="131"/>
      <c r="G170" s="82">
        <f>C170+E170</f>
        <v>73.69</v>
      </c>
      <c r="H170" s="131"/>
    </row>
    <row r="171" spans="1:14" s="8" customFormat="1" ht="18.75" x14ac:dyDescent="0.25">
      <c r="A171" s="166" t="s">
        <v>168</v>
      </c>
      <c r="B171" s="167"/>
      <c r="C171" s="167"/>
      <c r="D171" s="167"/>
      <c r="E171" s="167"/>
      <c r="F171" s="167"/>
      <c r="G171" s="167"/>
      <c r="H171" s="168"/>
    </row>
    <row r="172" spans="1:14" s="8" customFormat="1" x14ac:dyDescent="0.25">
      <c r="A172" s="56" t="s">
        <v>5</v>
      </c>
      <c r="B172" s="29" t="s">
        <v>6</v>
      </c>
      <c r="C172" s="42">
        <v>0.06</v>
      </c>
      <c r="D172" s="42"/>
      <c r="E172" s="43">
        <v>0.33</v>
      </c>
      <c r="F172" s="25"/>
      <c r="G172" s="25">
        <f t="shared" ref="G172:G177" si="8">C172+E172</f>
        <v>0.39</v>
      </c>
      <c r="H172" s="25"/>
    </row>
    <row r="173" spans="1:14" ht="33.75" customHeight="1" x14ac:dyDescent="0.25">
      <c r="A173" s="56" t="s">
        <v>169</v>
      </c>
      <c r="B173" s="29" t="s">
        <v>170</v>
      </c>
      <c r="C173" s="118">
        <v>7.9</v>
      </c>
      <c r="D173" s="42"/>
      <c r="E173" s="45">
        <v>3.3</v>
      </c>
      <c r="F173" s="25"/>
      <c r="G173" s="42">
        <f t="shared" si="8"/>
        <v>11.2</v>
      </c>
      <c r="H173" s="25"/>
    </row>
    <row r="174" spans="1:14" ht="48" x14ac:dyDescent="0.25">
      <c r="A174" s="66" t="s">
        <v>38</v>
      </c>
      <c r="B174" s="29" t="s">
        <v>39</v>
      </c>
      <c r="C174" s="45">
        <v>0.25</v>
      </c>
      <c r="D174" s="42"/>
      <c r="E174" s="45">
        <v>2.54</v>
      </c>
      <c r="F174" s="25"/>
      <c r="G174" s="25">
        <f t="shared" si="8"/>
        <v>2.79</v>
      </c>
      <c r="H174" s="25"/>
    </row>
    <row r="175" spans="1:14" x14ac:dyDescent="0.25">
      <c r="A175" s="180" t="s">
        <v>2</v>
      </c>
      <c r="B175" s="181"/>
      <c r="C175" s="28">
        <f>SUM(C172:C174)</f>
        <v>8.2100000000000009</v>
      </c>
      <c r="D175" s="28"/>
      <c r="E175" s="20">
        <f>SUM(E172:E174)</f>
        <v>6.17</v>
      </c>
      <c r="F175" s="35"/>
      <c r="G175" s="28">
        <f>SUM(G172:G174)</f>
        <v>14.379999999999999</v>
      </c>
      <c r="H175" s="25"/>
      <c r="J175" s="165"/>
      <c r="K175" s="165"/>
    </row>
    <row r="176" spans="1:14" ht="24" x14ac:dyDescent="0.25">
      <c r="A176" s="56" t="s">
        <v>37</v>
      </c>
      <c r="B176" s="29" t="s">
        <v>172</v>
      </c>
      <c r="C176" s="120">
        <v>10.06</v>
      </c>
      <c r="D176" s="44"/>
      <c r="E176" s="44">
        <v>7.82</v>
      </c>
      <c r="F176" s="25"/>
      <c r="G176" s="43">
        <f>C176+E176</f>
        <v>17.880000000000003</v>
      </c>
      <c r="H176" s="25"/>
      <c r="J176" s="165"/>
      <c r="K176" s="165"/>
      <c r="M176" s="165" t="s">
        <v>171</v>
      </c>
      <c r="N176" s="165"/>
    </row>
    <row r="177" spans="1:12" ht="60" x14ac:dyDescent="0.25">
      <c r="A177" s="56" t="s">
        <v>40</v>
      </c>
      <c r="B177" s="29" t="s">
        <v>173</v>
      </c>
      <c r="C177" s="45">
        <v>1.36</v>
      </c>
      <c r="D177" s="44"/>
      <c r="E177" s="44">
        <v>2.14</v>
      </c>
      <c r="F177" s="25"/>
      <c r="G177" s="42">
        <f t="shared" si="8"/>
        <v>3.5</v>
      </c>
      <c r="H177" s="25"/>
      <c r="J177" s="90"/>
      <c r="K177" s="90"/>
    </row>
    <row r="178" spans="1:12" x14ac:dyDescent="0.25">
      <c r="A178" s="180" t="s">
        <v>2</v>
      </c>
      <c r="B178" s="181"/>
      <c r="C178" s="119">
        <f>C176+C177</f>
        <v>11.42</v>
      </c>
      <c r="D178" s="20"/>
      <c r="E178" s="92">
        <f>SUM(E176:E177)</f>
        <v>9.9600000000000009</v>
      </c>
      <c r="F178" s="25"/>
      <c r="G178" s="99">
        <f>SUM(G176:G177)</f>
        <v>21.380000000000003</v>
      </c>
      <c r="H178" s="100"/>
      <c r="J178" s="90"/>
      <c r="K178" s="90"/>
    </row>
    <row r="179" spans="1:12" ht="18.75" x14ac:dyDescent="0.25">
      <c r="A179" s="166" t="s">
        <v>174</v>
      </c>
      <c r="B179" s="167"/>
      <c r="C179" s="167"/>
      <c r="D179" s="167"/>
      <c r="E179" s="167"/>
      <c r="F179" s="167"/>
      <c r="G179" s="167"/>
      <c r="H179" s="168"/>
      <c r="J179" s="165"/>
      <c r="K179" s="165"/>
    </row>
    <row r="180" spans="1:12" ht="36" x14ac:dyDescent="0.25">
      <c r="A180" s="56" t="s">
        <v>117</v>
      </c>
      <c r="B180" s="29" t="s">
        <v>118</v>
      </c>
      <c r="C180" s="42">
        <v>0.02</v>
      </c>
      <c r="D180" s="42"/>
      <c r="E180" s="43">
        <v>0.04</v>
      </c>
      <c r="F180" s="25"/>
      <c r="G180" s="25">
        <f>C180+E180</f>
        <v>0.06</v>
      </c>
      <c r="H180" s="25"/>
      <c r="J180" s="90"/>
      <c r="K180" s="90"/>
    </row>
    <row r="181" spans="1:12" x14ac:dyDescent="0.25">
      <c r="A181" s="56" t="s">
        <v>5</v>
      </c>
      <c r="B181" s="29" t="s">
        <v>6</v>
      </c>
      <c r="C181" s="42">
        <v>0.06</v>
      </c>
      <c r="D181" s="42"/>
      <c r="E181" s="43">
        <v>0.33</v>
      </c>
      <c r="F181" s="25"/>
      <c r="G181" s="25">
        <f>C181+E181</f>
        <v>0.39</v>
      </c>
      <c r="H181" s="25"/>
    </row>
    <row r="182" spans="1:12" x14ac:dyDescent="0.25">
      <c r="A182" s="56" t="s">
        <v>72</v>
      </c>
      <c r="B182" s="29" t="s">
        <v>73</v>
      </c>
      <c r="C182" s="42">
        <v>1.42</v>
      </c>
      <c r="D182" s="42"/>
      <c r="E182" s="42">
        <v>0.83</v>
      </c>
      <c r="F182" s="25"/>
      <c r="G182" s="25">
        <f>C182+E182</f>
        <v>2.25</v>
      </c>
      <c r="H182" s="25"/>
    </row>
    <row r="183" spans="1:12" ht="24" x14ac:dyDescent="0.25">
      <c r="A183" s="56" t="s">
        <v>175</v>
      </c>
      <c r="B183" s="29" t="s">
        <v>176</v>
      </c>
      <c r="C183" s="42">
        <v>0.12</v>
      </c>
      <c r="D183" s="42"/>
      <c r="E183" s="43">
        <v>0.52</v>
      </c>
      <c r="F183" s="25"/>
      <c r="G183" s="42">
        <f>C183+E183</f>
        <v>0.64</v>
      </c>
      <c r="H183" s="25"/>
    </row>
    <row r="184" spans="1:12" ht="48" x14ac:dyDescent="0.25">
      <c r="A184" s="56" t="s">
        <v>177</v>
      </c>
      <c r="B184" s="29" t="s">
        <v>178</v>
      </c>
      <c r="C184" s="42">
        <v>7.75</v>
      </c>
      <c r="D184" s="42"/>
      <c r="E184" s="43">
        <v>3.53</v>
      </c>
      <c r="F184" s="25"/>
      <c r="G184" s="42">
        <f>C184+E184</f>
        <v>11.28</v>
      </c>
      <c r="H184" s="25"/>
    </row>
    <row r="185" spans="1:12" ht="15.75" x14ac:dyDescent="0.25">
      <c r="A185" s="194" t="s">
        <v>10</v>
      </c>
      <c r="B185" s="195"/>
      <c r="C185" s="28">
        <f>SUM(C180:C184)</f>
        <v>9.370000000000001</v>
      </c>
      <c r="D185" s="28"/>
      <c r="E185" s="28">
        <f>SUM(E180:E184)</f>
        <v>5.25</v>
      </c>
      <c r="F185" s="35"/>
      <c r="G185" s="28">
        <f>SUM(G180:G184)</f>
        <v>14.62</v>
      </c>
      <c r="H185" s="25"/>
    </row>
    <row r="186" spans="1:12" x14ac:dyDescent="0.25">
      <c r="A186" s="21"/>
      <c r="B186" s="101" t="s">
        <v>3</v>
      </c>
      <c r="E186" s="193" t="s">
        <v>4</v>
      </c>
      <c r="F186" s="193"/>
    </row>
    <row r="187" spans="1:12" x14ac:dyDescent="0.25">
      <c r="C187" s="4"/>
      <c r="D187" s="4"/>
      <c r="L187" s="11"/>
    </row>
  </sheetData>
  <mergeCells count="87">
    <mergeCell ref="E186:F186"/>
    <mergeCell ref="A175:B175"/>
    <mergeCell ref="J179:K179"/>
    <mergeCell ref="A178:B178"/>
    <mergeCell ref="A179:H179"/>
    <mergeCell ref="A185:B185"/>
    <mergeCell ref="M176:N176"/>
    <mergeCell ref="A157:B157"/>
    <mergeCell ref="A158:H158"/>
    <mergeCell ref="J163:K163"/>
    <mergeCell ref="A164:B164"/>
    <mergeCell ref="A171:H171"/>
    <mergeCell ref="J175:K175"/>
    <mergeCell ref="J176:K176"/>
    <mergeCell ref="A155:B155"/>
    <mergeCell ref="J142:K142"/>
    <mergeCell ref="J143:K143"/>
    <mergeCell ref="A148:B148"/>
    <mergeCell ref="A151:B151"/>
    <mergeCell ref="A153:B153"/>
    <mergeCell ref="A145:H145"/>
    <mergeCell ref="A144:B144"/>
    <mergeCell ref="L107:N107"/>
    <mergeCell ref="A92:B92"/>
    <mergeCell ref="A110:H110"/>
    <mergeCell ref="A115:B115"/>
    <mergeCell ref="A141:B141"/>
    <mergeCell ref="L116:O116"/>
    <mergeCell ref="A122:B122"/>
    <mergeCell ref="J123:K123"/>
    <mergeCell ref="L123:M123"/>
    <mergeCell ref="A125:H125"/>
    <mergeCell ref="A133:B133"/>
    <mergeCell ref="A134:H134"/>
    <mergeCell ref="J137:K137"/>
    <mergeCell ref="A138:B138"/>
    <mergeCell ref="J139:K139"/>
    <mergeCell ref="J140:K140"/>
    <mergeCell ref="J71:K71"/>
    <mergeCell ref="A85:B85"/>
    <mergeCell ref="A86:H86"/>
    <mergeCell ref="J106:K106"/>
    <mergeCell ref="J107:K107"/>
    <mergeCell ref="A74:H74"/>
    <mergeCell ref="A77:B77"/>
    <mergeCell ref="A78:H78"/>
    <mergeCell ref="A72:B72"/>
    <mergeCell ref="I58:J59"/>
    <mergeCell ref="A61:B61"/>
    <mergeCell ref="A62:H62"/>
    <mergeCell ref="A65:B65"/>
    <mergeCell ref="A66:H66"/>
    <mergeCell ref="I44:K44"/>
    <mergeCell ref="A31:H31"/>
    <mergeCell ref="I33:K33"/>
    <mergeCell ref="I34:K34"/>
    <mergeCell ref="A42:H42"/>
    <mergeCell ref="I42:K42"/>
    <mergeCell ref="I43:K43"/>
    <mergeCell ref="I50:J50"/>
    <mergeCell ref="A53:B53"/>
    <mergeCell ref="I54:J54"/>
    <mergeCell ref="A55:B55"/>
    <mergeCell ref="A57:H57"/>
    <mergeCell ref="L34:M34"/>
    <mergeCell ref="I36:K36"/>
    <mergeCell ref="A38:B38"/>
    <mergeCell ref="J39:K39"/>
    <mergeCell ref="A40:B40"/>
    <mergeCell ref="A30:B30"/>
    <mergeCell ref="A7:A9"/>
    <mergeCell ref="B7:B9"/>
    <mergeCell ref="C7:C9"/>
    <mergeCell ref="D7:D9"/>
    <mergeCell ref="A11:H11"/>
    <mergeCell ref="A18:B18"/>
    <mergeCell ref="A20:B20"/>
    <mergeCell ref="A21:H21"/>
    <mergeCell ref="A28:B28"/>
    <mergeCell ref="E7:F8"/>
    <mergeCell ref="G7:H8"/>
    <mergeCell ref="F6:H6"/>
    <mergeCell ref="F1:H1"/>
    <mergeCell ref="F2:H2"/>
    <mergeCell ref="F3:H3"/>
    <mergeCell ref="A4:H4"/>
    <mergeCell ref="A5:H5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 РБ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2023-05-11T06:48:00Z</dcterms:modified>
</cp:coreProperties>
</file>